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1835"/>
  </bookViews>
  <sheets>
    <sheet name="Лист1" sheetId="1" r:id="rId1"/>
  </sheets>
  <definedNames>
    <definedName name="_xlnm._FilterDatabase" localSheetId="0" hidden="1">Лист1!$A$10:$K$10</definedName>
    <definedName name="_xlnm.Print_Area" localSheetId="0">Лист1!$A$1:$K$316</definedName>
  </definedNames>
  <calcPr calcId="162913"/>
</workbook>
</file>

<file path=xl/calcChain.xml><?xml version="1.0" encoding="utf-8"?>
<calcChain xmlns="http://schemas.openxmlformats.org/spreadsheetml/2006/main">
  <c r="I38" i="1" l="1"/>
  <c r="H37" i="1"/>
  <c r="F276" i="1"/>
  <c r="I261" i="1"/>
  <c r="J261" i="1"/>
  <c r="I245" i="1"/>
  <c r="J245" i="1"/>
  <c r="I234" i="1"/>
  <c r="J234" i="1"/>
  <c r="I227" i="1"/>
  <c r="J227" i="1"/>
  <c r="I210" i="1"/>
  <c r="J210" i="1"/>
  <c r="I202" i="1"/>
  <c r="J202" i="1"/>
  <c r="H197" i="1"/>
  <c r="I194" i="1"/>
  <c r="J194" i="1"/>
  <c r="I179" i="1"/>
  <c r="J179" i="1"/>
  <c r="I142" i="1"/>
  <c r="J142" i="1"/>
  <c r="I114" i="1"/>
  <c r="J114" i="1"/>
  <c r="I84" i="1"/>
  <c r="J84" i="1"/>
  <c r="I66" i="1"/>
  <c r="J66" i="1"/>
  <c r="I50" i="1"/>
  <c r="J50" i="1"/>
  <c r="J38" i="1"/>
  <c r="I22" i="1"/>
  <c r="J22" i="1"/>
  <c r="J273" i="1" s="1"/>
  <c r="I46" i="1"/>
  <c r="J46" i="1"/>
  <c r="H265" i="1"/>
  <c r="H266" i="1"/>
  <c r="H267" i="1"/>
  <c r="H268" i="1"/>
  <c r="H269" i="1"/>
  <c r="H270" i="1"/>
  <c r="H271" i="1"/>
  <c r="H264" i="1"/>
  <c r="H207" i="1"/>
  <c r="H208" i="1"/>
  <c r="H209" i="1"/>
  <c r="H206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201" i="1"/>
  <c r="H200" i="1"/>
  <c r="H202" i="1" s="1"/>
  <c r="H199" i="1"/>
  <c r="H198" i="1"/>
  <c r="H146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5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17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8" i="1"/>
  <c r="H81" i="1"/>
  <c r="H82" i="1"/>
  <c r="H83" i="1"/>
  <c r="H70" i="1"/>
  <c r="H71" i="1"/>
  <c r="H72" i="1"/>
  <c r="H73" i="1"/>
  <c r="H74" i="1"/>
  <c r="H75" i="1"/>
  <c r="H76" i="1"/>
  <c r="H77" i="1"/>
  <c r="H78" i="1"/>
  <c r="H79" i="1"/>
  <c r="H80" i="1"/>
  <c r="H54" i="1"/>
  <c r="H55" i="1"/>
  <c r="H56" i="1"/>
  <c r="H57" i="1"/>
  <c r="H58" i="1"/>
  <c r="H59" i="1"/>
  <c r="H60" i="1"/>
  <c r="H61" i="1"/>
  <c r="H62" i="1"/>
  <c r="H63" i="1"/>
  <c r="H64" i="1"/>
  <c r="H65" i="1"/>
  <c r="H69" i="1"/>
  <c r="H53" i="1"/>
  <c r="H66" i="1" s="1"/>
  <c r="H49" i="1"/>
  <c r="H50" i="1" s="1"/>
  <c r="H42" i="1"/>
  <c r="H43" i="1"/>
  <c r="H44" i="1"/>
  <c r="H45" i="1"/>
  <c r="H41" i="1"/>
  <c r="H26" i="1"/>
  <c r="H27" i="1"/>
  <c r="H28" i="1"/>
  <c r="H29" i="1"/>
  <c r="H30" i="1"/>
  <c r="H31" i="1"/>
  <c r="H32" i="1"/>
  <c r="H33" i="1"/>
  <c r="H34" i="1"/>
  <c r="H35" i="1"/>
  <c r="H36" i="1"/>
  <c r="H25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14" i="1"/>
  <c r="H232" i="1"/>
  <c r="H233" i="1"/>
  <c r="H231" i="1"/>
  <c r="H238" i="1"/>
  <c r="H245" i="1" s="1"/>
  <c r="H239" i="1"/>
  <c r="H240" i="1"/>
  <c r="H241" i="1"/>
  <c r="H242" i="1"/>
  <c r="H243" i="1"/>
  <c r="H244" i="1"/>
  <c r="H250" i="1"/>
  <c r="H251" i="1"/>
  <c r="H252" i="1"/>
  <c r="H253" i="1"/>
  <c r="H254" i="1"/>
  <c r="H255" i="1"/>
  <c r="H256" i="1"/>
  <c r="H257" i="1"/>
  <c r="H258" i="1"/>
  <c r="H259" i="1"/>
  <c r="H260" i="1"/>
  <c r="H249" i="1"/>
  <c r="H19" i="1"/>
  <c r="H20" i="1"/>
  <c r="H21" i="1"/>
  <c r="H12" i="1"/>
  <c r="H13" i="1"/>
  <c r="H14" i="1"/>
  <c r="H15" i="1"/>
  <c r="H16" i="1"/>
  <c r="H17" i="1"/>
  <c r="H18" i="1"/>
  <c r="H11" i="1"/>
  <c r="H22" i="1" s="1"/>
  <c r="D277" i="1"/>
  <c r="D278" i="1" s="1"/>
  <c r="E277" i="1" l="1"/>
  <c r="E278" i="1" s="1"/>
  <c r="H84" i="1"/>
  <c r="H46" i="1"/>
  <c r="H179" i="1"/>
  <c r="H234" i="1"/>
  <c r="H227" i="1"/>
  <c r="F277" i="1"/>
  <c r="F278" i="1" s="1"/>
  <c r="H261" i="1"/>
  <c r="H38" i="1"/>
  <c r="H114" i="1"/>
  <c r="H142" i="1"/>
  <c r="H273" i="1" s="1"/>
  <c r="H194" i="1"/>
  <c r="H210" i="1"/>
  <c r="H272" i="1"/>
  <c r="I273" i="1"/>
</calcChain>
</file>

<file path=xl/sharedStrings.xml><?xml version="1.0" encoding="utf-8"?>
<sst xmlns="http://schemas.openxmlformats.org/spreadsheetml/2006/main" count="890" uniqueCount="455">
  <si>
    <t>Наименование</t>
  </si>
  <si>
    <t>Ед. измерения</t>
  </si>
  <si>
    <t>шт</t>
  </si>
  <si>
    <t>Расходные материалы</t>
  </si>
  <si>
    <t>Оборудование, инструменты и мебель</t>
  </si>
  <si>
    <t>Оборудование, мебель, канцелярия и т.п.</t>
  </si>
  <si>
    <t>№</t>
  </si>
  <si>
    <t>Кол-во</t>
  </si>
  <si>
    <t>НА ВСЕХ ЭКСПЕРТОВ</t>
  </si>
  <si>
    <t>НА ВСЕХ УЧАСТНИКОВ И ЭКСПЕРТОВ</t>
  </si>
  <si>
    <t>СКЛАД</t>
  </si>
  <si>
    <t>НА ВСЕХ УЧАСТНИКОВ</t>
  </si>
  <si>
    <t>КОМНАТА УЧАСТНИКОВ</t>
  </si>
  <si>
    <t>КОМНАТА ЭКСПЕРТОВ</t>
  </si>
  <si>
    <t>ДОПОЛНИТЕЛЬНЫЕ ТРЕБОВАНИЯ/КОММЕНТАРИИ К ЗАСТРОЙКЕ ПЛОЩАДКИ</t>
  </si>
  <si>
    <t>ИТОГО</t>
  </si>
  <si>
    <t>ПРИМЕЧАНИЕ</t>
  </si>
  <si>
    <t>НАИМЕНОВАНИЕ КОМПЕТЕНЦИИ</t>
  </si>
  <si>
    <t>Количество участников</t>
  </si>
  <si>
    <t>Количество рабочих мест для участников</t>
  </si>
  <si>
    <t>"____________" _______________ 2019 г.</t>
  </si>
  <si>
    <t>МП</t>
  </si>
  <si>
    <t>Согласовано:</t>
  </si>
  <si>
    <t>1.</t>
  </si>
  <si>
    <t>Образовательная организация</t>
  </si>
  <si>
    <t>Количество экспертов</t>
  </si>
  <si>
    <t>Утверждаю директор</t>
  </si>
  <si>
    <t xml:space="preserve">НА 1-ГО УЧАСТНИКА\КОМАНДУ </t>
  </si>
  <si>
    <t>Коментарии</t>
  </si>
  <si>
    <t>Источник финансирования бюджет</t>
  </si>
  <si>
    <t>Источник финансирования внебюджет</t>
  </si>
  <si>
    <t>Техническое описание, ссылак на сайт</t>
  </si>
  <si>
    <t>Стоимость 1 ед.</t>
  </si>
  <si>
    <t>Стоимость общая</t>
  </si>
  <si>
    <t>Областной бюджет</t>
  </si>
  <si>
    <t>Внебюджет</t>
  </si>
  <si>
    <t>Всего</t>
  </si>
  <si>
    <t xml:space="preserve">Ремонт  мастерских в соотвествии с методическими рекомендациями по брендированию   </t>
  </si>
  <si>
    <t>Оборудование в соотвествии с инфраструктурным листом</t>
  </si>
  <si>
    <t>Пояснительная записка</t>
  </si>
  <si>
    <t>Обоснование выбора базового инфраструктурного листа</t>
  </si>
  <si>
    <t>Размещение мастерских (общая площадь, количество рабочих мест, количество учебных мест, количество рабочих мест ЦПДЭ)</t>
  </si>
  <si>
    <t>Х</t>
  </si>
  <si>
    <t>Координатор</t>
  </si>
  <si>
    <t>____________</t>
  </si>
  <si>
    <t xml:space="preserve">Лист согласования инфраструктурного листа </t>
  </si>
  <si>
    <t>____________________________</t>
  </si>
  <si>
    <t xml:space="preserve">Бурганова О.В.,                                                                                          директор ГАПОУ СО "Уральский колледж строительства, архитектуры и предпринимательства" </t>
  </si>
  <si>
    <t>Лихачева В.А.,                                                                                            руководитель Центра опережающей профессиональной подготовки Свердловской области</t>
  </si>
  <si>
    <t xml:space="preserve">Нельмина М.В.,                                                                                           старший методист Центра опережающей профессиональной подготовки Свердловской области </t>
  </si>
  <si>
    <t xml:space="preserve">Березин М.С.,                                                                                             педагог дополнительного образования, дизайнер  Центра опережающей профессиональной подготовки Свердловской области </t>
  </si>
  <si>
    <t>Эксперт (сертифицированный, демэкзамена, рег.чемпионата- ответственный в ОО за компетенцию)</t>
  </si>
  <si>
    <t>Шавалиев А.Н.,                                                                                           директор Департамента профессионального образования Свердловской области</t>
  </si>
  <si>
    <t>г. Богданович, ГБПОУ СО "Богдановичский политехникум"</t>
  </si>
  <si>
    <t>Полимеханика и автоматизация</t>
  </si>
  <si>
    <t>Рабочая станция (компьютер) участника с предустановленным ПО (для программирования)  + клавиатура + мышь + коврик</t>
  </si>
  <si>
    <t xml:space="preserve">Слесарный верстак для сборки </t>
  </si>
  <si>
    <t>металлический (бестумбовый) (В*Ш*Г)860*1000*685</t>
  </si>
  <si>
    <t>Стул с мягкой спинкой и упорами для локтей</t>
  </si>
  <si>
    <t>Слесарные тиски с поворотным основанием для верстака с крепежными болтами</t>
  </si>
  <si>
    <t>Программное обеспечение Logo8 Siemence</t>
  </si>
  <si>
    <t>Установлено на компьютере</t>
  </si>
  <si>
    <t>шт.</t>
  </si>
  <si>
    <t>Инструментальный ящик на колесах</t>
  </si>
  <si>
    <t>Мусорная корзина</t>
  </si>
  <si>
    <t>не менее 10л. пластик</t>
  </si>
  <si>
    <t>Метла</t>
  </si>
  <si>
    <t>Пластиковая метла, плоская мягкая с деревянным черенком 260х330х1480 мм </t>
  </si>
  <si>
    <t>Совок</t>
  </si>
  <si>
    <t xml:space="preserve">Совок ручной средний из металлопластика, 1 л, металлизированный </t>
  </si>
  <si>
    <t>Емкость для подачи СОЖ</t>
  </si>
  <si>
    <t>5 л. пластиковая</t>
  </si>
  <si>
    <t>Щетка-сметка</t>
  </si>
  <si>
    <t>Щетка-сметка трехрядная, 320 мм, деревянная ручка</t>
  </si>
  <si>
    <t>Беспроводной интернет</t>
  </si>
  <si>
    <t>все рабочие места через свитч с максимальной скоростью (не менее 25 Мбит/с), компьютеры должны быть соединены в локальную сеть.</t>
  </si>
  <si>
    <t>Бетонный пол с наливным покрытием, исключающий вибрации, покрытие должно быть сухим, не жирным, чистым и не пылящим</t>
  </si>
  <si>
    <t>Освещенность не менее 500 люкс, источники рассеянного света, попадание прямых лучей солнечного света или направленных источников света недопустимо</t>
  </si>
  <si>
    <t>Требования к потолкам: индустриальные бетонные потолки не менее 3.2 м, исключающие протечки любых жидкостей и попадание пыли в зону соревнований</t>
  </si>
  <si>
    <t>Наличие приточно-вытяжной вентиляции: необходимо наличие ветиляции</t>
  </si>
  <si>
    <t>Электричество для станочного парка</t>
  </si>
  <si>
    <t>380В 17кВт</t>
  </si>
  <si>
    <t>Утилизация СОЖ 400л</t>
  </si>
  <si>
    <t>Фиксация токарных и фрезерных универсальных станков к полу</t>
  </si>
  <si>
    <t xml:space="preserve">Вешалка </t>
  </si>
  <si>
    <t>имеется гардероб</t>
  </si>
  <si>
    <t>Стол 1200х800</t>
  </si>
  <si>
    <t xml:space="preserve">Стол рабочий. Материал - ЛДСП  Длина 1200 мм Ширина 800 мм </t>
  </si>
  <si>
    <t>Бумага А4 - пачка 500 листов</t>
  </si>
  <si>
    <t>Бумага писчая класс С 500 листов</t>
  </si>
  <si>
    <t>Удлинитель 3 м, 5 гнезд</t>
  </si>
  <si>
    <t>удлинитель 3м, 5 нгезд</t>
  </si>
  <si>
    <t>Ноутбук с предустановленным ПО</t>
  </si>
  <si>
    <t>1366x768, SVA (TN+film), процессор двухядерный с частотой каждого ядра 2 ГГц, RAM 4 ГБ, SSD 128 ГБ, Intel HD 5500 , Wi-Fi, BT, предустановленное ПО</t>
  </si>
  <si>
    <t>Стул мягкий с опорой для спины</t>
  </si>
  <si>
    <t>Стул металлический с мягкой спинкой</t>
  </si>
  <si>
    <t>Ножницы</t>
  </si>
  <si>
    <t>160 мм с пластиковыми симметричными ручками</t>
  </si>
  <si>
    <t xml:space="preserve">Папки-планшеты </t>
  </si>
  <si>
    <t>Папка-планшет с зажимом  А4, пластик</t>
  </si>
  <si>
    <t>Кулер</t>
  </si>
  <si>
    <t xml:space="preserve">напольный, с верхним размещением бутыли с водой, электронный </t>
  </si>
  <si>
    <t>Кофе-машина</t>
  </si>
  <si>
    <t>Автоматическая кофеварка эспрессо для зернового кофе с регулировкой степени помола, емкостью для воды  1800 мл</t>
  </si>
  <si>
    <t>Стаканчики бумажные</t>
  </si>
  <si>
    <t>стакан 250 мл бумажный</t>
  </si>
  <si>
    <t>Стеллаж  металлический 4х уровневый, длина полок не менее 1 м</t>
  </si>
  <si>
    <t> 4 уровня полок с длиной 1 м и допустимой распределенной нагрузкой на каждую полку не более 100 кг</t>
  </si>
  <si>
    <t>Стол 1200х500</t>
  </si>
  <si>
    <t xml:space="preserve">Стол рабочий. Материал - ЛДСП  Длина 1200 мм Ширина 500 мм </t>
  </si>
  <si>
    <t>Стул мягкий</t>
  </si>
  <si>
    <t>Вешалка</t>
  </si>
  <si>
    <t>Корзина для мусора</t>
  </si>
  <si>
    <t>10л. пластик</t>
  </si>
  <si>
    <t>Шкаф для хранения с прозрачными дверцами (не менее 5 ячеек/полок) и замком</t>
  </si>
  <si>
    <t>шкаф металлический с прозрачными дверцами и замком ( 5полок)</t>
  </si>
  <si>
    <t>Аптечка первой помощи производственная</t>
  </si>
  <si>
    <t>Пластиковый чемоданчик.Рассчитана на коллектив до 30 человек.</t>
  </si>
  <si>
    <t>Техническое описание, ссылка на сайт</t>
  </si>
  <si>
    <t>Кабель HDMI не менее 5м</t>
  </si>
  <si>
    <t>Кабель HDMI (вилка-вилка), 10 м.</t>
  </si>
  <si>
    <t>ЖК – панель (диагональ не менее 48”)</t>
  </si>
  <si>
    <t xml:space="preserve">Диагональ 49", разрешение 3840х2160 (4К), наличие HDMI разъема, наличие USB, встроенные кодеки H.265, MPEG2, H.264, 3GP, 3GPP, MPEG1, MOV, TS, AVI, TP, MKV, DivX, MPEG4, DAT, крепление на стену </t>
  </si>
  <si>
    <t>МФУ Canon i-SENSYS MF8550Cdn (A4, 20 стр / мин, 512Mb, цветное лазерное МФУ, факс, DADF, двустор. печать, USB 2.0, сетевой)</t>
  </si>
  <si>
    <t>Цветная печать, A4, 2400x600 dpi, ч/б - 20 стр/мин (А4), цветная печать - 20 стр/мин, АПД с двухсторонним сканированием, автоматическая двухсторонняя печать, факс, Wi-Fi, Ethernet (RJ-45), USB 2.0</t>
  </si>
  <si>
    <t>Бумага А4</t>
  </si>
  <si>
    <t>Бумага писчая класс С 500листов</t>
  </si>
  <si>
    <t>пачка 500 листов</t>
  </si>
  <si>
    <t>Ручка шариковая</t>
  </si>
  <si>
    <t>Ручка шариковая со сменным стержнем. Модель в пластиковом прозрачном корпусе. Стержень шариковой ручки с чернилами синего цвета, встроенный шарик позволяет оставлять четкую линию толщиной 0,5 мм. </t>
  </si>
  <si>
    <t>Урна</t>
  </si>
  <si>
    <t xml:space="preserve">Свитч (роутер) </t>
  </si>
  <si>
    <t>Маршрутизатор (4x100 Мбит/сек, 802.11 2.4 ГГц, Wi-Fi 300 Мбит, IPv6) + свитч (неуправляемый, настольный, 10/100 Мбит/сек, 16 port)</t>
  </si>
  <si>
    <t>Степлер + скобы (не менее 50 шт.)</t>
  </si>
  <si>
    <t>Компактный металлический степлер с пластиковым корпусом. Скобы  №24/6. Мощность до 40 листов. </t>
  </si>
  <si>
    <t>Файлы</t>
  </si>
  <si>
    <t>Файл-вкладыш А4  прозрачный, глянцевый полипропилен</t>
  </si>
  <si>
    <t>Папки в жесткой обложке</t>
  </si>
  <si>
    <t>пластиковый скоросшиватель А4 полипропилен 0.5мм</t>
  </si>
  <si>
    <t>Скотч</t>
  </si>
  <si>
    <t xml:space="preserve"> </t>
  </si>
  <si>
    <t>м</t>
  </si>
  <si>
    <t>ОБЩАЯ ИНФРАСТРУКТУРА ПЛОЩАДКИ (БРИФИНГ ЗОНА)</t>
  </si>
  <si>
    <t>Мерительный инструмент</t>
  </si>
  <si>
    <t xml:space="preserve">Глубиномер микрометрический цифровой </t>
  </si>
  <si>
    <t>Штангенциркуль ABSOLUTE Digimatic IP67 Mitutoyo</t>
  </si>
  <si>
    <t xml:space="preserve">Глубина: плоская 
Измерение: 0 - 200 мм 
Цифровой шаг: 0,01 мм 
Цифровой Точность: ≤ 200 мм: ± 0,02 мм(исключая ошибку квантования) С ручкой большого пальца Метрический"
</t>
  </si>
  <si>
    <t>Набор цифровых микрометров Digimatic QuantuMike IP65 0-100 мм Mitutoyo</t>
  </si>
  <si>
    <t>Двухточечный микрометрический нутромер с внешними губками</t>
  </si>
  <si>
    <t>Измерение: 5 - 30 мм
Точность: ± 5 мкм
Цифровой шаг: 0,001 мм
Цифровой
Метрический</t>
  </si>
  <si>
    <t>Набор стальных концевых мер длины класс 2, 87 шт.</t>
  </si>
  <si>
    <t>Резьбовой шаблон металлический M/G</t>
  </si>
  <si>
    <t xml:space="preserve">количество пластин 24 / 6 
Для шага 0,25 mm - 6 mm
для резьбы метрич. и трубная 
Для числа шагов на дюйм 11  - 28 
</t>
  </si>
  <si>
    <t>Резьбовой шаблон металлический M/W</t>
  </si>
  <si>
    <t xml:space="preserve">количество пластин 24 / 28 
Для шага 0,25 mm - 6 mm
для резьбы метрич. и дюймовая 
Для числа шагов на дюйм 4  - 62 </t>
  </si>
  <si>
    <t>Резьбовой шаблон металлический UNC</t>
  </si>
  <si>
    <t xml:space="preserve">количество пластин 22 
для резьбы UNC 
Для числа шагов на дюйм 4  - 64 </t>
  </si>
  <si>
    <t>Резьбовой шаблон металлический UNF</t>
  </si>
  <si>
    <t xml:space="preserve">количество пластин 16 
для резьбы UNF 
Для числа шагов на дюйм 12  - 80 </t>
  </si>
  <si>
    <t>Раудисный шаблон 1-7</t>
  </si>
  <si>
    <t>Раудисный шаблон 7.5-15</t>
  </si>
  <si>
    <t>Набор образцов шероховатостей (вместо набора шероховатосей может использоваться профилометр)</t>
  </si>
  <si>
    <t>Салфетки тканевые</t>
  </si>
  <si>
    <t>кофигурация размером 40х40 см из хлопчатобумажного материала</t>
  </si>
  <si>
    <t>СОЖ</t>
  </si>
  <si>
    <t>Универсальный концентрат смазочно-охлаждающей жидкости для широкого спектра операций.</t>
  </si>
  <si>
    <t>Ветошь</t>
  </si>
  <si>
    <t>нетканное полотно, ветошь обтирочная</t>
  </si>
  <si>
    <t>кв м</t>
  </si>
  <si>
    <t>Перчатки рабочие (пара)</t>
  </si>
  <si>
    <t>Перчатки хб 6 нитей 7,5класс  ПВХ ТОЧКА</t>
  </si>
  <si>
    <t>Мешки пластиковые для мусора</t>
  </si>
  <si>
    <t xml:space="preserve">Мешок д/мусора  50х60 30 л. 9 мкм        </t>
  </si>
  <si>
    <t>Средства индивидуальной защиты</t>
  </si>
  <si>
    <t>Очки защитные</t>
  </si>
  <si>
    <t>Цвет прозрачные Тип открытые  Материал поликарбонат, нейлон. прочные линзы из поликарбоната, регулируемые дужки</t>
  </si>
  <si>
    <t xml:space="preserve">Станок токарно-винторезный </t>
  </si>
  <si>
    <t>Резец проходной</t>
  </si>
  <si>
    <t xml:space="preserve">Резец проходной прямой со сменными пластинами
</t>
  </si>
  <si>
    <t>Резьбовой резец</t>
  </si>
  <si>
    <t xml:space="preserve">Державка резьбонарезная для наружной резьбы со сменными пластинами
</t>
  </si>
  <si>
    <t xml:space="preserve">Отрезная пента/Канавочный резец </t>
  </si>
  <si>
    <t>Подкладные пластины под резцы (если не предусмотрена регулировка положения резца в резцедержателе станка)</t>
  </si>
  <si>
    <t>предусмотрена регулировка т.к. предусмотрена регулировка положения резца в резцедержателе станка</t>
  </si>
  <si>
    <t>Вороток для метчика М3-М-12</t>
  </si>
  <si>
    <t>Вороток для нарезания резьбы диамером резьбы от 3 мм дло 12 мм</t>
  </si>
  <si>
    <t xml:space="preserve">Щетка из полипропилена для уборки станка
</t>
  </si>
  <si>
    <t>Крюк для удаления стружки</t>
  </si>
  <si>
    <t>КРЮЧОК для сбора металлической стружки с защитой для рук Ø 135 мм и пластиковой ручкой.  Ø материала рабочего крючка от защиты 12 мм. Конически сужается до 4 мм на конце крючка.</t>
  </si>
  <si>
    <t>Металлический инструментаяльный ящик на колесах, 850х470х780</t>
  </si>
  <si>
    <t>Унивирсальный Шабер со сменными лезвиями</t>
  </si>
  <si>
    <t xml:space="preserve">Универсальный шабер со сменным лезвием WS 120 мм Пластмассовая рукоятка с отсеком для запасного лезвия. </t>
  </si>
  <si>
    <t>набор</t>
  </si>
  <si>
    <t>Деревянная решетка для станка</t>
  </si>
  <si>
    <t>Деревянная решетка (размеры и форма решетки соответствуют габаритам токарного станка) окрашенная,</t>
  </si>
  <si>
    <t>Емкость на колесах для сбора стружки общим объемом не менее 140л</t>
  </si>
  <si>
    <t>Пластиковая емкость на колесах с крышкой для сбора стружки общим объемом не менее 140л</t>
  </si>
  <si>
    <t>Набор переходников в заднюю бабку станка</t>
  </si>
  <si>
    <t>ПОСТ универсального токарного станка</t>
  </si>
  <si>
    <t>Пост универсального фрезерного станка</t>
  </si>
  <si>
    <t>Вертикальный фрезерный станок с ручным управлением</t>
  </si>
  <si>
    <t xml:space="preserve">Станочные тиски </t>
  </si>
  <si>
    <t>Набор параллельных подкладок</t>
  </si>
  <si>
    <t>Набор</t>
  </si>
  <si>
    <t>Патрон для станка под корпусную фрезу</t>
  </si>
  <si>
    <t>Корпусная фреза 40</t>
  </si>
  <si>
    <t>Корпусная фреза диаметром 40 под сменные пластины</t>
  </si>
  <si>
    <t xml:space="preserve">Патрон для станка под цанговый зажим </t>
  </si>
  <si>
    <t>Набор цанговых зажимов под патрон</t>
  </si>
  <si>
    <t xml:space="preserve">Щетка из полипропилена для уборки станка </t>
  </si>
  <si>
    <t>Набор необходимого инструмента для наладки и настройки станка</t>
  </si>
  <si>
    <t>Нет необходимости, т..к набор входит в комплектацию станка</t>
  </si>
  <si>
    <t>Деревянная решетка (размеры и форма решетки соответствуют габаритам фрезерного станка) окрашенная.</t>
  </si>
  <si>
    <t>Емкость на колесах для сбора стружки</t>
  </si>
  <si>
    <t>Подставка под станок</t>
  </si>
  <si>
    <t>Является дополнительной принадлежностью фрезерного станка</t>
  </si>
  <si>
    <t>РАСХОДНЫЕ МАТЕРИАЛЫ</t>
  </si>
  <si>
    <t>Центровка 2x5</t>
  </si>
  <si>
    <t xml:space="preserve">Сверло центровочное (2 мм; Р6М5К5; тип А; исп.1) </t>
  </si>
  <si>
    <t xml:space="preserve">Пластины черновые </t>
  </si>
  <si>
    <t>Пластины чистовые</t>
  </si>
  <si>
    <t>Пластины резбовые</t>
  </si>
  <si>
    <t xml:space="preserve">универсальные сменные токарные пластины для нарезания метриечской резьбы шаг 0.5-3 мм 
</t>
  </si>
  <si>
    <t>Пластина для отрезной пенты\канавочного резца</t>
  </si>
  <si>
    <t>Пластина с шириной режущей части 3 мм, максимальный отрезаемый диаметр 50 мм.</t>
  </si>
  <si>
    <t>Пластины для корпусной фрезы по стали</t>
  </si>
  <si>
    <t xml:space="preserve">в соответствии с корпусной фрезой </t>
  </si>
  <si>
    <t>Пластины для корпусной фрезы по аллюминию</t>
  </si>
  <si>
    <t>Фреза концевая твердосплавная монолитная ц/хв.</t>
  </si>
  <si>
    <t>Сверло ø6,6</t>
  </si>
  <si>
    <t>Инструментальный материал HSS</t>
  </si>
  <si>
    <t>Сверло ø5</t>
  </si>
  <si>
    <t>Сверло ø11,9</t>
  </si>
  <si>
    <t>Сверло ø10,2</t>
  </si>
  <si>
    <t xml:space="preserve">Инструментальный материал HSS </t>
  </si>
  <si>
    <t>Сверло ø7,9</t>
  </si>
  <si>
    <t>Сверло ø6,3</t>
  </si>
  <si>
    <t>Сверло ø15</t>
  </si>
  <si>
    <t>Инструментальный материал HSS Конический хвостовик</t>
  </si>
  <si>
    <t>Сверло ø19</t>
  </si>
  <si>
    <t>Сверло ø24</t>
  </si>
  <si>
    <t>Сверло ø3,3</t>
  </si>
  <si>
    <t>Цековка стандарта Din для скозных отверстий 11х6,6</t>
  </si>
  <si>
    <t>хвостовик цилиндрический хвостовик с посадкой h9  Стандарт DIN 373  Инструментальный материал HSS для сквозных отверстий 1-й степени точности по DIN ISO 273</t>
  </si>
  <si>
    <t>Развертка 8 Н7</t>
  </si>
  <si>
    <t>Развертка 12 Н7</t>
  </si>
  <si>
    <t>Зенковка 23</t>
  </si>
  <si>
    <t>Метчик М4</t>
  </si>
  <si>
    <t>Метчик М6</t>
  </si>
  <si>
    <t>Метчик М12</t>
  </si>
  <si>
    <t>Режущий инструмент для токарного и фрезерного станка</t>
  </si>
  <si>
    <t>ЭЛЕМЕНТЫ ДЛЯ СБОРКИ НА 1 РАБОЧЕЕ МЕСТО</t>
  </si>
  <si>
    <t>Пневмоцилиндр двойного действия DSNU-8-25-P-A</t>
  </si>
  <si>
    <t xml:space="preserve">Ход  25 мм, Диаметр поршня 8 мм, нерегулируемое демпфирование, упругие кольца с обеих сторон, Рабочее давление  1,5 ... 10 bar , Режим работы  двустороннего действия, Температура окружающей среды  -20 ... 80°C, Теоретическое усилие при 6 бар, обратный ход  22,6 N ,прямой ход  30,2 N,  Перемещаемая масса при ходе 0 мм  7,5 г, Дополнительный вес на 10 мм хода  2,4 г, Пневматическое присоединение  M5, Информация о материале, крышки  Алюминиевый сплав нейтральное анодирование Материал уплотнения  NBR TPE-U(PU), Информация о материале, шток  Легированная сталь, нержавеющая , Информация о материале, корпус цилиндра  Легированная сталь, нержавеющая
 </t>
  </si>
  <si>
    <t>Дроссель с обратным клапаном GR-QS-4</t>
  </si>
  <si>
    <t>Элемент настройки  Рифленый винт, Стандартный расход через дроссель  85 l/min, Стандартный расход в направлении обратного клапана  100...110 л/мин, Рабочее давление0,2 ... 10 bar,   Функция дросселирования в одном направлении, Материал уплотнения NBR, Материал регулировочного винта  Латунь, Никелирование,  Материал отпускающего кольца  POM (Полиформальдегид), Температура среды  -10 ... 60 °C</t>
  </si>
  <si>
    <t>Датчик положения SMEO-4U-K-LED-24</t>
  </si>
  <si>
    <t>Проект  Круглый, Кабель 3-жильный, Класс защиты  IP67, Принцип измерения  Магнитный, геркон, Авторизация  RCM Mark, Выход переключателя  с контактом, биполярный, Повторяемость порога переключения  +/- 0,1 мм
Макс. выходной ток  500 мА, Время выключения  0,03 мс, Диапазон рабочего напряжения DC  12 ... 27 В
Время включения  &lt;= 0,5 мс, Макс. характеристика контакта DC  10 W, Длина кабеля  2,5 м
Материал оплетки кабеля  TPE-U(PUR), Материал корпуса  PET, Рабочий режим дисплея  Жёлтый светодиод</t>
  </si>
  <si>
    <t>Монтажный набор SMBR-8</t>
  </si>
  <si>
    <t>Управляемый обратный клапан HGL-M5-B</t>
  </si>
  <si>
    <t>Тип управления  пневматический, Подвод пилотного воздуха 21  M5, Функция распределителя  пилотный с обратным клапаном, Стандартный номинальный расход 1 -&gt; 2 из 6 на 5 бар  130 л/мин, Номинальный момент затяжки  1,25 Нм, Допуск для номинального момента затяжки  ± 10 %, Пилотное давление  2 ... 10 бар, Стандартная пропускная способность 1 -&gt; 2 из 6 на 0 бар  200 л/мин, Материал отпускающего кольца  POM (Полиформальдегид), Температура среды  -10 ... 60 °C, Температура хранения  -10 ... 60 °C, Материал поворотного фитинга  Цинковая штамповка, Рабочая среда пилотного каскада  Сжатый воздух в соответствии с ISO8573-1:2010 [7:4:4], Материал пустотелого болта  Алюминиевый сплав
Анодированный, Материал невозвратной втулки  NBR</t>
  </si>
  <si>
    <t>Пневмоостров CPV10</t>
  </si>
  <si>
    <t xml:space="preserve">Монтажный шаг клапана  10 mm,  Макс. стандартный номинальный расход  400 l/min bei 10 mm,  Стандартный номинальный расход  400 l/min,  Рабочее давление  -0,9 ... 10 bar,  Электрическое подключение  AS-Interface CPI-Installationssystem Индивидуальное подключение Fieldbus Многополюсный разъем, Макс. количество распределителей  8, Макс. кол-во зон давления  2, Электрическая система вх./вых.  Да, Температура окружающей среды  -5 ... 50 °C , Ширина  10 mm,  Класс защиты  IP65, Наличие сертификатов  C-Tick c UL us - Recognized (OL, Монтажный шаг  10 mm, Тип управления  электрический, Тип пневмоострова  10, Тип конструкции  Золотниковая, Макс. кол-во функций распределителей  16 
Питание пилотного каскада  внешний Внутренний. Структура пневмоострова  Фиксированный шаг, Индикатор позиции переключения  LED, Пилотное давление  3 ... 8 bar, Пригодность для работы с вакуумом  Да, Номинальное рабочее напряжение DC  24 V, Категория ATEX Газ  II 3G, Взрывозащита типа "Газ"  Ex nA II T4 X , Категория ATEX Пыль  II 3D 
Врывозащита типа "Пыль"  Ex tD A22 IP54 T110°C X, Сертифицировано в соотв. NEC 500  Class I, Div.2, Gr. A,B,C,D 
Взрывобезопасная температура окружающей среды  -5°C &lt;= Ta &lt;= +50°C . Обозначение CE (см. заявление о соответствии)  в соответствии с директивой EU по электромагнитной совместимости EMC в соответствии с директивой EU по взрывозащите (ATEX).  Классификация сопротивления коррозии CRC  1 2, Температура рабочей среды  -5 ... 50 °C 
Замечания по материалу  Соответствует директиве по ограничению использования опасных веществ (RoHS) </t>
  </si>
  <si>
    <t>Штуцер с цанговым соединением QSM-M5-4-I-R</t>
  </si>
  <si>
    <t xml:space="preserve">Фитинг Festo цанговый прямой, наружная резьба M5 с внутренним шестигранником, цанговый зажим под пневмошланг с наружным диаметром 4 мм, условный проход 2,5 мм. Идет в сборе с уплотнительным кольцом. 
Условия эксплуатации 
Рабочее давление в зависимости от температуры -0,95 ... 14 bar , Температура окружающей среды -10 ... 80 °C 
Рабочая среда Сжатый воздух в соответствии с ISO8573-1:2010 [7:-:-] </t>
  </si>
  <si>
    <t>Распределитель с электроуправлением CPE10-M1BH-3GL-QS-6</t>
  </si>
  <si>
    <t>Тип конструкции  Золотниковый, Электрическое подключение  2-пин,Класс защиты  IP65, по IEC 60529
с розеткой, Тип управления  электрический, Рабочий цикл  100% при снижении тока удержания, Стандартный номинальный расход  300 л/мин, Тип уплотнения  мягкий, Ширина  10 мм, Допустимые колебания напряжения  -15 % / +10 %, Условный проход  4 мм, Направление потока  нереверсивный, Питание пилотного каскада  Внутренний, Тип сброса  Воздушная пружина, Макс. позитивный тестовый импульс с логикой 0  1.200 мкс
Характеристики катушки  24 В DC: 1.28 Вт, Материал корпуса  Алюминиевое литье под давление, Подвод пилотного воздуха 12  M3, Выхлоп пилота, канал 82  M3</t>
  </si>
  <si>
    <t>Соединительный кабель NEBV-Z4WA2L-R-E-2.5-N-LE2-S1</t>
  </si>
  <si>
    <t>Класс защиты  IP65, Частота соединения  50, Диаметр кабеля  2,9 мм, Структура кабеля  2x0,14, Длина кабеля  2,5 м
Материал оплетки кабеля  TPE-U(PUR), Материал изоляции  PP (Полипропилен ), Материал корпуса  TPE-U(PU)
Номинальное рабочее напряжение DC  24 В, Радиус изгиба, гибкий монтаж кабеля  &gt;= 29 мм</t>
  </si>
  <si>
    <t>Глушитель UC-M7</t>
  </si>
  <si>
    <t>Уровень звукового давления  58 дБ(А), Материал вставки глушителя  PE (Полиэтилен), Материал резьбовой заглушки  PE (Полиэтилен), Массо-габаритные и монтажные характеристики, Пневматическое присоединение  M7, Рабочее давление  0 ... 10 бар</t>
  </si>
  <si>
    <t>Быстроразъемная розетка KD3-CK-4</t>
  </si>
  <si>
    <t>Стандартный номинальный расход  158 л/мин, Условный проход  2,9 мм, Полный диапазон температур рабочего давления  -0,95 ... 12 бар</t>
  </si>
  <si>
    <t xml:space="preserve">Главный клапан с фильтром </t>
  </si>
  <si>
    <t>Клапан с пневмоуправлением G3/8</t>
  </si>
  <si>
    <t>Редукторный двигатель постоянного тока</t>
  </si>
  <si>
    <t xml:space="preserve">Шлифованный, Максимальный крутящий момент на выходе 0.33 nm, Номинальная мощность 4.22 W, Напряжение питания 12 V, Передаточное число 21:1,оминальный ток 410 mA, Тип зубчатого редуктора Планетарный
Скорость на выходе 6200 RPM, Размеры 16 Dia. x 49.4 mm, Длина 49.4мм
</t>
  </si>
  <si>
    <t>Аллюминиевая сборочная плита 350х700</t>
  </si>
  <si>
    <t>Анодированная алюминиевая профильная плита с  пазами с обеих сторон, Пазысовместимы с профильной системой ITEМ. Боковые накладкивходят в комплект поставки.Плита подходит к мобильному основания Тележка MPS®, 700 x 350.
Высота:32 мм, Шагпазов: 50 мм, Ширина:350 мм, Длина:700 мм</t>
  </si>
  <si>
    <t>Резиновые ножки</t>
  </si>
  <si>
    <t xml:space="preserve">Резиновые ножки автопола 032B </t>
  </si>
  <si>
    <t>Набор крепежных рельс</t>
  </si>
  <si>
    <t xml:space="preserve">Крепление рельсовой направляющей  через каждые 60 мм (у направляющих GR15, GR20, GR25), каждые 80 мм (у направляющих GR30 и GR35) и каждые 105 мм у направляющей GR45. </t>
  </si>
  <si>
    <t>Т-образная гайка М5</t>
  </si>
  <si>
    <t>Диаметр:5, Вес:3</t>
  </si>
  <si>
    <t>Конечный выключатель SIEN-M5B-PS-K-L</t>
  </si>
  <si>
    <t>Номинальная дистанция переключения  0,8 mm, Температура окружающей среды  -25 ... 70 °C,
Точность повторения при постоянных условиях  0,01 mm, Выход переключателя  PNP
Макс. частота переключения  5.000 Hz, Макс. выходной ток  200 mA, Диапазон рабочего напряжения DC  10 ... 30 V
3-жильный кабель, Длина кабеля  2,5 m, оплетка кабеля  TPE-U(PUR), Размер  M5x0,5, Класс защиты  IP67
Импульсная мощность  1 kV</t>
  </si>
  <si>
    <t>Угловой штуцер с цанговым зажимом и резьбой QSML-G1/8-6</t>
  </si>
  <si>
    <t>Условный проход  3,9 мм, Полный диапазон температур рабочего давления  -0,95 ... 10 бар, Безопасны для пищевых продуктов  См. Дополнительную информацию о материале, Используемые провода  PFAN (Перфлюоралкоксиалкан)
Материал отпускающего кольца  Легированная сталь, нержавеющая
Материал держателя шланга  Легированная сталь, нержавеющая
Материал уплотнения шланга FPM, Материал корпуса  Легированная сталь, нержавеющая</t>
  </si>
  <si>
    <t>Цанговое соединение QS-8-6</t>
  </si>
  <si>
    <t>Функция распределителя  3/2 распределитель двустороннего действия 
Тип управления  Ручное, Тип крепления  Монтаж в линию со сквозным отверстием
Стандартный номинальный расход  390 l/min , Условный проход  5 mm , Рабочее давление  -0,95 ... 10 bar 
Материал корпуса  PBT с армированием</t>
  </si>
  <si>
    <t>Тройник с цанговым зажимом QST-4</t>
  </si>
  <si>
    <t>Размер контейнера  10, Рабочее давление От -0,95 до 14 бар, Условный проход  2,6 мм
Полный диапазон температур рабочего давления  -0,95 ... 6 бар
Кол-во выходов  2, Кол-во линий питания  1
Материал отпускающего кольца  POM (Полиформальдегид)
Материал держателя шланга  Легированная сталь, нержавеющая
Материал уплотнения шланга NBR, Материал корпуса  PBT</t>
  </si>
  <si>
    <t xml:space="preserve">Набор кабель-каналов </t>
  </si>
  <si>
    <t>Материал короба - ПВХ, цвет - белый, длина  2000 мм, Температура эксплуатации  от -32 до +60 град.</t>
  </si>
  <si>
    <t>Trainer Package LOGO! 8 (6 реле)</t>
  </si>
  <si>
    <t>6AG1052-1HB00-2BA6
Производитель: SIEMENS</t>
  </si>
  <si>
    <t>КОМПРЕССОР</t>
  </si>
  <si>
    <t>Производительность 50 л/мин, уровень шума &lt;56 дБ</t>
  </si>
  <si>
    <t xml:space="preserve">Быстроразъёмная розетка, соединительный штекер, шланг </t>
  </si>
  <si>
    <t>Стандартный номинальный расход  44 л/мин
Условный проход  1,5 мм
Полный диапазон температур рабочего давления  -0,95 ... 12 бар
Номинальный момент затяжки  0,6 Нм
Допуск для номинального момента затяжки  ± 10 %
Подключение 1 M3</t>
  </si>
  <si>
    <t>Электрическое оборудование</t>
  </si>
  <si>
    <t>Стабилизированный блок питания POWER 24 V / 4 A stabilized power supply input: 100-240 V AC output: 24 V / 4 A DC</t>
  </si>
  <si>
    <t>LOGO!POWER 24 V СТАБИЛИЗИРОВАННЫЙ БЛОК ПИТАНИЯ ВХОД: ~100-240 В ВЫХОД: 24 V/4 A DC Упаковки   Сертификат   Высота, мм 90  Длина, мм 97  Глубина, мм 52.6  Степень защиты IP20  Масса, кг 0.34</t>
  </si>
  <si>
    <t>Среда програмирования для Logo!</t>
  </si>
  <si>
    <t>Среда программирования контроллеров автоматики Siemens Logo!, Версия в раздаче: V5.0
Год выпуска:2005, Разработчик:Siemens
Адрес официального сайта: http://www.automation.siemens.com/logo/index_76.html
Операционная система:Windows 95/98,Windows NT 4.0, Windows Me,Windows 2000,Windows XP, Linux and Mac OS X</t>
  </si>
  <si>
    <t>SIMATIC NET INDUSTRIAL ETHERNET TP ХР КОРД RJ45/RJ45, КАТЕГОРИИ 6, ПЕРЕКРЕЩЕННЫЙ TP КАБЕЛЬ 4X2, ПРЕДСОБРАННЫЙ С 2-МЯ RJ45 РАЗЪЁМАМИ, L = 6 M</t>
  </si>
  <si>
    <t>SIMATIC NET INDUSTRIAL ETHERNET TP ХР КОРД RJ45/RJ45, КАТЕГОРИИ 6, ПЕРЕКРЕЩЕННЫЙ TP КАБЕЛЬ 4X2, ПРЕДСОБРАННЫЙ С 2-МЯ RJ45 РАЗЪЁМАМИ, L = 6 M Упаковки   Сертификат   Диаметр внешний, мм 6.2  Диаметр жилы 0.5, Диапазон рабочих температур от -25 до +80  Материал проводника Медь, неизолированный  Температура эксплуатации от -25 до +80  Масса, кг 0.225  Минимальный радиус изгиба 31</t>
  </si>
  <si>
    <t>LOGO! CONTACT 24: МОДУЛЬ КОММ. КВТАЦИИ 3-ФАЗНЫХ ЦЕПЕЙ ПЕРЕМЕННОГО ТОКА: 3 ГЛАВНЫХ И 1 ВСПОМОГАТЕЛЬНЫЙ КОНТАКТ, ДО ~400В, АКТИВНАЯ НАГРУЗКА ДО 20 A ИЛИ ДВИГАТЕЛЬ МОЩНОСТЬЮ ДО 4 КВТ, РАБОЧЕЕ НАПРЯЖЕНИЕ ОБМОТКИ УПРАВЛЕНИЯ =24 В</t>
  </si>
  <si>
    <t>LOGO! CONTACT 24: МОДУЛЬ КОММ.КВТАЦИИ 3-ФАЗНЫХ ЦЕПЕЙ ПЕРЕМЕННОГО ТОКА: 3 ГЛАВНЫХ И 1 ВСПОМОГАТЕЛЬНЫЙ КОНТАКТ ДО ~400В АКТИВНАЯ НАГРУЗКА ДО 20 A ИЛИ ДВИГАТЕЛЬ МОЩНОСТЬЮ ДО 4 КВТ РАБОЧЕЕ НАПРЯЖЕНИЕ ОБМОТКИ УПРАВЛЕНИЯ =24 В Высота, мм 37</t>
  </si>
  <si>
    <t>АВАРИЙНАЯ ГРИБОВИДНАЯ КНОПКА, 22MM, КРУГЛАЯ, ПЛАСТИК, КРАСНАЯ, 40MM, С ФИКСАЦИЕЙ, POSITIVE LATCHING, ДЕБЛОКИРОВКА ПОВОРОТОМ, С ЖЁЛТОЙ ПОДЛОЖКОЙ, НАДПИСЬ: EMERGENCY STOP, С ДЕРЖАТЕЛЕМ, 1NC, ВИНТОВЫЕ КЛЕММЫ</t>
  </si>
  <si>
    <t xml:space="preserve">АВАРИЙНАЯ ГРИБОВИДНАЯ КНОПКА, 22MM, КРУГЛАЯ, ПЛАСТИК, КРАСНАЯ, 40MM, С ФИКСАЦИЕЙ, POSITIVE LATCHING, ДЕБЛОКИРОВКА ПОВОРОТОМ, С ЖЁЛТОЙ ПОДЛОЖКОЙ, БЕЗ НАДПИСИ, С ДЕРЖАТЕЛЕМ, 1NC, ВИНТОВЫЕ КЛЕММЫ Упаковки   Сертификат RU C-DE.АЖ26.B03229 Диаметр отверстия, мм 22.3  Количество НЗ контактов </t>
  </si>
  <si>
    <t>ЭЛЕМЕНТ ПОДКЛЮЧЕНИЯ СВЕТОВОЙ КОЛОННЫ С КРЫШКОЙ, ДЛЯ МОНТАЖА НА ТУРБКЕ, ПОВЕРХНОСТИ ИЛИ МОНТАЖНОМ УГОЛКЕ</t>
  </si>
  <si>
    <t>Вес Нетто 0.05 кг, диаметр 50 mm</t>
  </si>
  <si>
    <t>ЭЛЕМЕНТ ПОСТОЯННОГО СВЕЧЕНИЯ LED, 24V UC, КРАСНЫЙ</t>
  </si>
  <si>
    <t xml:space="preserve">ЭЛЕМЕНТ ПОСТОЯННОГО СВЕТА LED, 24V UC, Диаметр внешний, мм 50  Степень защиты IP54 </t>
  </si>
  <si>
    <t>ЭЛЕМЕНТ ПОСТОЯННОГО СВЕЧЕНИЯ LED, 24V UC, ЖЕЛТЫЙ</t>
  </si>
  <si>
    <t xml:space="preserve">ЭЛЕМЕНТ ПОСТОЯННОГО СВЕТА LED, 24V UC,   Диаметр внешний, мм 50  Степень защиты IP54 
</t>
  </si>
  <si>
    <t>ЭЛЕМЕНТ ПОСТОЯННОГО СВЕЧЕНИЯ LED, 24V UC, ЗЕЛЕНЫЙ</t>
  </si>
  <si>
    <t>ТРУБКА, 10CM</t>
  </si>
  <si>
    <t>Труба гладкая жёсткая ПВХ d16мм 01416 Гладкая жесткая труба (3 метра) из ПВХ с диаметром 16 мм (50 шт. в упаковке).</t>
  </si>
  <si>
    <t>ЭЛЕМЕНТ ДЛЯ СИГНАЛЬНОЙ КОЛОННЫ, ДИАМЕТР 70MM ОСНОВАНИЕ (SINGLE), ПЛАСТИК</t>
  </si>
  <si>
    <t xml:space="preserve">СИГНАЛЬНАЯ КОЛОННА, ДИАМЕТР 70MM ПРИНАДЛЕЖНОСТИ ОСНОВАНИЕ (ОДИНОЧНАЯ), ПЛАСТИК   Тип изделия Колонна светосигнальная  Материал изделия Пластик 
</t>
  </si>
  <si>
    <t>КЛЕММА ПРОХОДНАЯ ПРУЖИННОЕ ПОДСОЕДИНЕНИЕ: 0.08 - 2.5 MM2, ШИРИНА: 5.2 MM, СЕРАЯ</t>
  </si>
  <si>
    <t>КЛЕММА ПРОХОДНАЯ ПРУЖИННОЕ ПОДСОЕДИНЕНИЕ, 4 ПОДСОЕДИНЕНИЯ: 0.08 -2.5 MM2, ШИРИНА: 5.2 MM, Номинальное напряжение, В 690  Номинальный ток,А 28, Способ монтажа DIN-рейка  Тип изделия Клемма  Температура эксплуатации от -25 до +55</t>
  </si>
  <si>
    <t>КЛЕММА PE ПРУЖИННОЕ ПОДСОЕДИНЕНИЕ: 0.08 - 2.5 MM2, ШИРИНА: 5.2MM, ЗЕЛЕНО-ЖЕЛТАЯ</t>
  </si>
  <si>
    <t>КЛЕММА PE ДВУХРЯДНАЯ ПРУЖИННОЕ ПОДСОЕДИНЕНИЕ, СЕЧЕНИЕ: 0,08 - 2.5 MM2, ШИРИНА: 5.2 MM, Длина, мм 67.5  Способ монтажа DIN-рейка  Тип изделия Клемма  Температура эксплуатации от -25 до 35</t>
  </si>
  <si>
    <t>ОТДЕЛЬНЫЙ РАЗДЕЛИТЕЛЬ ДЛЯ КЛЕММ 4ММ2 2 ТОЧКИ</t>
  </si>
  <si>
    <t>ОТДЕЛЬНЫЙ РАЗДЕЛИТЕЛЬ ДЛЯ КЛЕММ 4ММ2 2 ТОЧКИ Упаковки   Сертификат RU C-DE.МЮ62.B00255  Толщина материала изделия 2</t>
  </si>
  <si>
    <t>МОСТ ДЛЯ КЛЕММЫ 4.2ММ 2-ПОЛ.</t>
  </si>
  <si>
    <t>МОСТ ДЛЯ КЛЕММЫ 4.2ММ 2-ПОЛ. Упаковки 50 шт Сертификат RU C-DE.МЮ62.B00255 Номинальный ток,А 17.5 Способ монтажа Втычной</t>
  </si>
  <si>
    <t>КОНЦЕВОЙ ДЕРЖАТЕЛЬ БЫСТРОУСТАНАВЛИВАЕМЫЙ</t>
  </si>
  <si>
    <t xml:space="preserve">КОНЦЕВОЙ ДЕРЖАТЕЛЬ БЫСТРОУСТАНАВЛИВАЕМЫЙ Упаковки 50 шт Сертификат RU C-DE.МЮ62.B00255 </t>
  </si>
  <si>
    <t>Шестигранный винт M4 x 10</t>
  </si>
  <si>
    <t xml:space="preserve">Винт с цилиндрической головкой и углублением под шестигранный ключ.
Материал: черная сталь без цинка. 
Тип: DIN912 (ГОСТ 11738-84), HEX, Размер: М4х10мм
</t>
  </si>
  <si>
    <t>Шестигранный винт M3 x 20</t>
  </si>
  <si>
    <t>Винт с цилиндрической головкой и углублением под шестигранный ключ.
Материал: черная сталь без цинка. Тип: DIN912 (ГОСТ 11738-84), HEX  Размер: М3х20мм</t>
  </si>
  <si>
    <t>Шестигранный винт с потайной головкой M4 x 12</t>
  </si>
  <si>
    <t>Диаметр, мм 4, Длина, мм 12, Стандарт DIN 965, Покрытие Оцинкованный, Крестообразный шлиц Pozidrive, Резьба Полная, метрическая, Класс точности Средний, Головка Потайная, Сталь С1008, Класс прочности 4.8</t>
  </si>
  <si>
    <t>Винт с потайной шестигранной головкой M4 x 16</t>
  </si>
  <si>
    <t>Диаметр, мм 4, Длина, мм 16, Стандарт DIN 965, Покрытие Оцинкованный, Крестообразный шлиц Pozidrive
Резьба Полная, метрическая, Класс точности Средний, Головка Потайная, Сталь С1008, Класс прочности 4.8</t>
  </si>
  <si>
    <t>Шестигранная гайка M3</t>
  </si>
  <si>
    <t>М16 115,20 109,50</t>
  </si>
  <si>
    <t>Параллельный вывод 3 h8 x 10</t>
  </si>
  <si>
    <t>Размер  110, Класс защиты  IP40, Коэффициент редукции  1:1, Массовый момент инерции  799 кг/мм², Передаваемый момент  25 Нм, Макс. скорость  5.000 л/мин, Относительная влажность воздуха  0 - 95 %, Температура хранения  -25 ... 60 °C
Движущий момент на холостом ходу  0,3 Нм</t>
  </si>
  <si>
    <t>Параллельный вывод 3 x 10</t>
  </si>
  <si>
    <t>Параллельный контакт 3 x 16</t>
  </si>
  <si>
    <t>Размер  110, Класс защиты  IP40, Коэффициент редукции  1:1, Массовый момент инерции  799 кг/мм², Передаваемый момент  25 Нм, Макс. скорость  5.000 л/мин, Относительная влажность воздуха  0 - 95 %, Температура хранения  -25 ... 60 °C, Движущий момент на холостом ходу  0,3 Нм</t>
  </si>
  <si>
    <t>Параллельный вывод 3 x 18</t>
  </si>
  <si>
    <t>Размер  110, Класс защиты  IP40, Коэффициент редукции  1:1, Массовый момент инерции  799 кг/мм², Передаваемый момент  25 Нм, Макс. скорость  5.000 л/мин, Относительная влажность воздуха  0 - 95 %
Температура хранения  -25 ... 60 °C, Движущий момент на холостом ходу  0,3 Нм</t>
  </si>
  <si>
    <t>Винт с шестигранной головкой M8 x 25</t>
  </si>
  <si>
    <t>Винт с потайной головкой внутр/шестигранник M 8х25/25</t>
  </si>
  <si>
    <t>Шестигранный болт с головкой M6 x 45</t>
  </si>
  <si>
    <t>Винт с шестигранной головкой M5 x 20</t>
  </si>
  <si>
    <t>Стандарт:1, Размер:5 х 20</t>
  </si>
  <si>
    <t>Винт с цилиндрической головкой и шестигранным углублением под ключй 6 x 12_x000D_</t>
  </si>
  <si>
    <t>Диаметр: 2 мм., Длина: 4 мм.</t>
  </si>
  <si>
    <t>Винт с цилиндрической головкой и шестигранным углублением под ключ 6 x 30</t>
  </si>
  <si>
    <t>Диаметр: 6 мм., Длина: 30 мм.</t>
  </si>
  <si>
    <t>Винт установочный с цилиндрическим концом и шестигранным углублением под ключM4 x 12</t>
  </si>
  <si>
    <t>Стандарт: DIN 915, Аналоги: ISO 4028, ГОСТ Р ИСО 4028-2013, (ГОСТ 11075-93), Материал: A2 A4</t>
  </si>
  <si>
    <t>Призматическая шпонка</t>
  </si>
  <si>
    <t xml:space="preserve"> 8(b)х7(h)х40(L) ГОСТ 23360-78</t>
  </si>
  <si>
    <t>Сальник</t>
  </si>
  <si>
    <t>Материал корпуса - нейлон, Материал уплотнительного кольца - неопрен,  Температура окружающей среды от -60°С до +60°С;</t>
  </si>
  <si>
    <t>штекер 2P + T</t>
  </si>
  <si>
    <t>никелированный металл</t>
  </si>
  <si>
    <t>Полимерный пневмошланг PUN-6X1-BL</t>
  </si>
  <si>
    <t>Наружный диаметр  6 мм, Радиус гибки по отношению к расходу  26,5 мм, Внутренний диаметр  4 мм, Огневое испытание материала  UL94 HB, Мин. радиус изгиба  16 мм, Вес продукта в зависимости длины  0,0192 кг/м, Рабочее давление От -0,95 до 10 бар, Твердость по Шору  D 52 +/-3, Материал шланга  TPE-U(PU)</t>
  </si>
  <si>
    <t>Полимерный пневмошланг PUN-4X0,75-BL</t>
  </si>
  <si>
    <t>Наружный диаметр  4 мм, Радиус гибки по отношению к расходу  17 мм, Внутренний диаметр  2,6 мм, Огневое испытание материала  UL94 HB, Мин. радиус изгиба  8 мм
Вес продукта в зависимости длины  0,0089 кг/м, Рабочее давление От -0,95 до 10 бар, Твердость по Шору  D 52 +/-3, Материал шланга  TPE-U(PU)</t>
  </si>
  <si>
    <t>Держатель для кабелей</t>
  </si>
  <si>
    <t>Держатель для кабеля KTS 30</t>
  </si>
  <si>
    <t>Кабель канал</t>
  </si>
  <si>
    <t>Материал Поливинилхлорид, Длина, мм 2000, Ширина, мм 25, Высота, мм 16, Полезное сечение, мм 283</t>
  </si>
  <si>
    <t>Кабельная стяжка 102x3,5</t>
  </si>
  <si>
    <t>Кабельная стяжка стандартная 5х250мм (100шт) черная КСС 5,0х250 чер Нейлоновая кабельная стяжка черного цвета размером 5х250 мм</t>
  </si>
  <si>
    <t>Втулочный наконечник 1,5 мм²</t>
  </si>
  <si>
    <t>НШвИ Сечение: 1.5 кв. мм</t>
  </si>
  <si>
    <t>Втулочный наконечник 0,75 мм² красный</t>
  </si>
  <si>
    <t>Наконечник-гильза НГИ2 0,75-8 с изолированным фланцем ИЭК Материал изделия Медь</t>
  </si>
  <si>
    <t>Изолированный провод 0,5 мм² темно синий</t>
  </si>
  <si>
    <t>Провод монтажный H05V-K 300/450В 1x0.5мм2 Cu5 DIN VDE 0281,  ПВХ изоляция Сертификат RU C-RS.AB24.B04229 Количество жил 1  Сечение жилы, мм2 0.5</t>
  </si>
  <si>
    <t>гибкий провод 0,75 мм² - темно-синий, 1 м</t>
  </si>
  <si>
    <t>Провод монтажный H05V-K 300/450В 1x0.5мм2 Cu5 DIN VDE 0281, ПВХ изоляция, Количество жил 1  Сечение жилы, мм2 0.5</t>
  </si>
  <si>
    <t>гибкий провод 0,75 мм² - красный, 1 м</t>
  </si>
  <si>
    <t>Провод монтажный H05V-K 300/450В 1x0.5мм2 Cu5 DIN VDE 0281,ПВХ изоляция (200м.) Количество жил 1  Сечение жилы, мм2 0.5</t>
  </si>
  <si>
    <t>гибкий провод 3x1,5 мм², 1 м</t>
  </si>
  <si>
    <t>Провод монтажный H05V-K 300/450В 1x0.5мм2 Cu5 DIN VDE 0281, ПВХ изоляция (200м.) Количество жил 1  Сечение жилы, мм2 0.5</t>
  </si>
  <si>
    <t>Короб перфорированный</t>
  </si>
  <si>
    <t>Материал - ПВХ., длина 2000 мм</t>
  </si>
  <si>
    <t>Расходные материалы для сборки</t>
  </si>
  <si>
    <t>Набор гаечных ключей</t>
  </si>
  <si>
    <t>Комбинированные ключи с зеркальной полировкой: 6, 7, 8, 9, 10, 11, 12, 13, 14, 15, 16, 17, 18, 19, 20, 21, 22, 23, 24, 25, 26, 27, 28, 30, 32 мм</t>
  </si>
  <si>
    <t>Набор шестигранных ключей</t>
  </si>
  <si>
    <t xml:space="preserve"> ключи имбусовые (шестигранные)</t>
  </si>
  <si>
    <t>Обжимка для проводов</t>
  </si>
  <si>
    <t>Клещи КСИ-6</t>
  </si>
  <si>
    <t>Кусачки</t>
  </si>
  <si>
    <t>Вид инструмента: бокорезы для металла, Тип реза: диагональный, Материал рукояток-чехлов: двухкомпонентные</t>
  </si>
  <si>
    <t>Набор отверток</t>
  </si>
  <si>
    <t>Тип отвертки стандартная, Отверток в наборе 6 шт., Намагниченный наконечник, Длина (мм) 200 мм, Тип рукоятки фиксированная, Вес брутто 0.37 кг</t>
  </si>
  <si>
    <t>Квадрат 80x30х125</t>
  </si>
  <si>
    <t>Аллюминий Д16Т или аналоги</t>
  </si>
  <si>
    <t>Квадрат 75x75х45</t>
  </si>
  <si>
    <t>Сталь 20 или аналоги</t>
  </si>
  <si>
    <t>Круг  Ø50х95</t>
  </si>
  <si>
    <t>Сталь 30 или аналоги</t>
  </si>
  <si>
    <t>Круг Ø40х70</t>
  </si>
  <si>
    <t>Латунь (ЛС59-3 или анлоги)</t>
  </si>
  <si>
    <t>Заготовки для выполнения работ по металлообработке</t>
  </si>
  <si>
    <t>Из стали; точные вогнутые и выпуклые шаблоны. Плоская скоба с зажимными винтами для фиксации пластин (кроме разм. 0,5−13). 
для радиуса 7,5 mm - 15 mm
количество пластин отдельно для внутренних и внешних радиусов 16 
Шаг 0,5 мм 7,5 mm - 15 mm</t>
  </si>
  <si>
    <t>Из стали; точные вогнутые и выпуклые шаблоны. Плоская скоба с зажимными винтами для фиксации пластин (кроме разм. 0,5−13). 
Шаг 0,25 мм 1 mm - 3 mm
для радиуса 1 mm - 7 mm
количество пластин отдельно для внутренних и внешних радиусов 17 
Шаг 0,5 мм 3 mm - 7 mm</t>
  </si>
  <si>
    <t xml:space="preserve">Отрезная державка под отрезуню пенту пластину с 5 режущими кромкаи, ширина режущей части пластины пластины 3мм максимальный отрезаемый диаметр 50мм/ под пластину с шириной режущей части пластины пластины 3мм
 </t>
  </si>
  <si>
    <t>Инструменты для сборки на 1 рабочее место</t>
  </si>
  <si>
    <t>Автоматизированное рабочее место (комьютер в сборке с монитром 21", клавиатурой и мышкой)  с параметрами не ниже: Intel Core i5, 8gb, 1tb hdd, dvd, nvidia cuda. Монитор 21”, Мышь, Клавиатура Системный блок (Корпус: металлический, форм-фактор ATX, не менее двух разъемов  USB 2.0 на фронтальной панели.
Процессор: не менее четырёх ядер с частотой  не менее 3 ГГц, объем кэша L3 не менее 6 Мб,  тип поддерживаемой оперативной памяти – DDR4 с частотой 2400 МГц, тепловыделение – не более 65 Вт.
Материнская плата: форм-фактор ATX, либо miniATX, не менее двух слотов под оперативную память, тип поддерживаемой оперативной памяти DDR4 с частотой не менее 2400 МГц, Socet 1151.
Оперативная память: DDR4 с частотой не менее 2400 ГГц и общим объемом не менее 8 Гб.
Жесткий диск: SATA III, 6 Гбит/с, 7200 об/мин, кэш память - 64 МБ, объем – не менее 1 Тб.
Дополнительно: наличие дискретной видеокарты с выходами VGA, DVI, HDMI, наличие привода DVD-RW, наличие системы охлаждения процессора, наличие блока питания мощностью не менее 500 Вт.) + Монитор (Диагональ  - не менее 21,5 дюйма, ЖК, LED-подсветка.) + клавиатура + мышь (лазерная) + предустановленное ПО (для программирования)</t>
  </si>
  <si>
    <t>Стул металлический с мягкой спинкой и упорами для локтей СН-1300</t>
  </si>
  <si>
    <t>Раствор губок не менее 150 мм, ширина губок не менее 150 мм. Тиски должны быть зафиксированы на столе. ТСЧ-150</t>
  </si>
  <si>
    <t xml:space="preserve">Поворотные колеса с тормозом. Нагрузка не менее 25 кг.      Т-15                                                </t>
  </si>
  <si>
    <t xml:space="preserve">Измерение: 0 - 150 мм Цифровой Метрический цена деления - 0,001 </t>
  </si>
  <si>
    <t>Измерение: 0 - 100 мм 
Точность: ± 1 мкм 
Цифровой шаг: 0,001 мм 
Цифровой Метрический 
В наборе 4 стержня, 1 -длина 25 мм., 2- 50 мм., 3- 75 мм., 4-100мм.</t>
  </si>
  <si>
    <t xml:space="preserve">Материал - вчсоколегированная сталь
Точность по EN ISO 3650. 
</t>
  </si>
  <si>
    <t>Набор шероховатостей точения и фрезерования 
измеритель шероховатости TR100</t>
  </si>
  <si>
    <t>1 шт., наибольшая длина обрабатываемой детали - не менее 500 мм, наибольший диаметр обработки над суппортом - не менее 100 мм, возможность нарезания резьбы, максимальная скорость вращения шпинделя не менее 1600 об/мин. Станочный светильник, Комплект обслуживающего инструмента, Защитный экран, Сменные шестерни,, Задняя бабка,Сверлильный патрон 1-13 мм 
MetalMaster X36100k</t>
  </si>
  <si>
    <t>В зависимости от задней бабки станка Нет необходимости, т..к набор входит в комплектацию станка</t>
  </si>
  <si>
    <t>1 шт., мощность шпинделя - не менее 1 кВт, размер рабочей зоны - не менее 300*250 мм, цена деления лимбов не более 0,05 мм
Optimum MH25V</t>
  </si>
  <si>
    <t>максимальный габарит зажимаемой детали не менне 150 мм. В комплекте с набором для закрепления
Тиски станочные являются дополнительной принадлежностью фрезерного станкаFMS 125</t>
  </si>
  <si>
    <t xml:space="preserve">Комплект параллельных элементов 8-42 24 шт. Длина каждой не менее 100 мм Нет необходимости, т..к набор входит в комплектацию станка
</t>
  </si>
  <si>
    <t>Всоотвтетствии с требованиями станка, является дополнительной принадлежностью фрезерного станка, оправка для  торцевых фрез ВТ30/27 мм</t>
  </si>
  <si>
    <t>Всоотвтетствии с требованиями станка, является дополнительной принадлежностью фрезерного станка ВТ30 /ЕR32</t>
  </si>
  <si>
    <t>Диаметр - 3-20 мм., являются дополнительной принадлежностью фрезерного станка ER32</t>
  </si>
  <si>
    <t>Универсальный шабер с комплектом сменных лезвий
Набор шаберов из 21шт (ручка и по 10 лезвий)</t>
  </si>
  <si>
    <t xml:space="preserve">универсальные сменные токарные пластины для державки пластина Т5К10 </t>
  </si>
  <si>
    <t xml:space="preserve">универсальные сменные токарные пластины для державки пластина  Т15К6 </t>
  </si>
  <si>
    <t>НА  №  РАБОЧЕЕ МЕСТО  (   №   УЧАСТНИКОВ)</t>
  </si>
  <si>
    <t>Фреза концевая ø 6</t>
  </si>
  <si>
    <t>Монтажный набор для установки датчиков SME-8, SMT-8 на цилиндры Festo серий DSNU, ESNU диаметром от 8 до 100 мм. </t>
  </si>
  <si>
    <t>Глубиномер микрометрический</t>
  </si>
  <si>
    <t xml:space="preserve">Измерение: 0 - 50 мм, цена деления - 0,01 </t>
  </si>
  <si>
    <t>Фреза концевая ø 16</t>
  </si>
  <si>
    <t>Металлический инструментальный ящик на колесах, 850х470х780</t>
  </si>
  <si>
    <t>Для оснащения мастерской в качестве базового ИЛ выбран инфраструктурный лист демонстрационного экзамена по стандартам Ворлдскиллс Россия 2019 года по компетенции «Полимеханика и автоматизация» по КОДу 2.1 (максимальный). Выбор максимального КОДа позволит в дальнейшем проводить демонстрационные экзамены, включая в него различные модули для выполнения практических заданий. Оценочные средства демонстрационного экзамена вне зависимости от КОДа рассчитаны на 10 рабочих мест, в связи с чем содержание инфраструктурных листов каждого КОДа существенно не отличается.</t>
  </si>
  <si>
    <t>Мастерская располагается на первом этаже капитального здания и занимает площадь согласно плану застройки 132,98 м2. 
Количество рабочих мест – 10, в т.ч.: 
3 рабочих места «Пост токарного станка (универсального)» - площадь 1 рабочего места 6,6 м2; 
3 рабочих места «Пост фрезерного станка (универсального)» - площадь 1 рабочего места 5 м2, 
4 рабочих места «Рабочая станция для программирования (компьютер и слесарный верстак для сборки электро- и пневмооборудования)» - площадь 1 рабочего места 4,6 м2.
В одну группу может быть включено не более 8 участников демонстрационного экзамена. Для этого предусмотрено 8 учебных мест в кабинете участников.
Максимальное количество экспертов – 6. Для этого предусмотрено 6 рабочих мест в кабинете экспертов.</t>
  </si>
  <si>
    <t>Обоснование изменений, вносимых в инфраструктурный лист мастерской</t>
  </si>
  <si>
    <t>Мастерская  "Полимеханика и автоматизация"</t>
  </si>
  <si>
    <t>Звягинцев С.М.</t>
  </si>
  <si>
    <t>Алимпиева Л.А.</t>
  </si>
  <si>
    <t>ГБПОУ СО "Богдановичский политехникум"</t>
  </si>
  <si>
    <t>Директор</t>
  </si>
  <si>
    <t>_______________________ /Звягинцев С.М./</t>
  </si>
  <si>
    <t>Дата "____" ______________ 2019 г.</t>
  </si>
  <si>
    <t xml:space="preserve">1. Раздел «Мерительный инструмент»:
Позиция 1 «Глубиномер микрометрический цифровой» используется только при работе  с токарным станком. 
В позиции 3 «Набор цифровых микрометров»  используется три шт. вместо шести, т.к. они используются только на токарном станке.
В позиции 4 «Двухточечный микрометрический нутромер с внешними губками» используется также три шт. и только на  токарных станках.
Позиция 5 «Набор стальных концевых мер» предполагает использование одного набора, т.к. для поверки и настройки инструмента достаточно одного такого набора.
В позициях с 6 по 9 «Резьбовой шаблон металлический»  установлено количество по три для использования на токарных станках.
Позиция 12  предполагает использование профилометра вместо набора шероховатостей в связи с тем, что трудоемкость работ выполняемых  при помощи его  низкая . По одному экземпляру на группу токарных и одному – на группу фрезерных станков. 
Добавлена позиция 13 «Глубиномер микрометрический» с характеристиками «Измерение: 0 - 50 мм, цена деления - 0,01» в количестве трех штук. Они необходимы для выполнения заданий при изготовлении деталей на токарном станке.
2. Раздел «Пост универсального токарного станка»
Пункт 5 «Подкладные пластины под резцы» не используется, т.к. предусмотрена регулировка положения резца в резцедержателе станка.
В п.9 верстак для укладки инструмента заменен на более удобный инструментальный ящик на колесах в той же ценовой категории.
В п.13 «Набор переходников в заднюю бабку станка» нет необходимости, т.к набор входит в комплектацию станка.
3. Раздел «Пост универсального фрезерного станка»
</t>
  </si>
  <si>
    <t>В позиции 3 «Набор параллельных подкладок» нет необходимости, т.к набор входит в комплектацию станка.
П. 10 «Набор необходимого инструмента для наладки и настройки станка» также не нужен - набор входит в комплектацию станка.
П.11 «Верстак» заменен на более удобный инструментальный ящик на колесах в той же ценовой категории.
Веден дополнительно пункт 15 «Подставка под станок», которая является дополнительной принадлежностью фрезерного станка.
4. Раздел «Режущий инструмент для токарного и фрезерного станка»
Позиция 8 «Фреза концевая ø 12» для возможности выполнения заданий  в соответствии с требованиями чертежа заменена на фрезу концевую ø 16.
Позиция «Вешалка» из разделов «Комната участников», «Комната экспертов» исключена в связи с тем, что имеется гардероб.</t>
  </si>
  <si>
    <t>/Алимпиева Л.А./</t>
  </si>
  <si>
    <t xml:space="preserve">Инфраструктурный лист мастерской  "Полимеханика и автоматизация"  в соответствии с  ИЛ  по проведению демонстрационного экамена по стандартам Вордскиллс Россия 2019 год, код 2.1.   (1 WSI)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</si>
</sst>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\ &quot;₽&quot;"/>
    <numFmt numFmtId="165" formatCode="_(* #,##0.00_);_(* \(#,##0.00\);_(* &quot;-&quot;??_);_(@_)"/>
    <numFmt numFmtId="166" formatCode="#,##0.00&quot;р.&quot;"/>
  </numFmts>
  <fonts count="17" x14ac:knownFonts="1"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1" fillId="0" borderId="0" xfId="0" applyNumberFormat="1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 wrapText="1"/>
    </xf>
    <xf numFmtId="0" fontId="3" fillId="0" borderId="1" xfId="0" applyFont="1" applyBorder="1"/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top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top" wrapText="1"/>
    </xf>
    <xf numFmtId="166" fontId="1" fillId="0" borderId="1" xfId="2" applyNumberFormat="1" applyFont="1" applyFill="1" applyBorder="1" applyAlignment="1">
      <alignment horizontal="right" vertical="top" wrapText="1"/>
    </xf>
    <xf numFmtId="166" fontId="1" fillId="2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right" vertical="top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3" borderId="1" xfId="2" applyNumberFormat="1" applyFont="1" applyFill="1" applyBorder="1" applyAlignment="1">
      <alignment horizontal="right" vertical="center" wrapText="1"/>
    </xf>
    <xf numFmtId="166" fontId="3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0"/>
  <sheetViews>
    <sheetView tabSelected="1" view="pageBreakPreview" topLeftCell="A263" zoomScale="85" zoomScaleNormal="100" zoomScaleSheetLayoutView="85" workbookViewId="0">
      <selection activeCell="B264" sqref="B264"/>
    </sheetView>
  </sheetViews>
  <sheetFormatPr defaultRowHeight="12.75" x14ac:dyDescent="0.25"/>
  <cols>
    <col min="1" max="1" width="4.28515625" style="11" customWidth="1"/>
    <col min="2" max="2" width="36.42578125" style="12" customWidth="1"/>
    <col min="3" max="3" width="41.28515625" style="12" customWidth="1"/>
    <col min="4" max="4" width="13.7109375" style="12" customWidth="1"/>
    <col min="5" max="5" width="14.28515625" style="12" customWidth="1"/>
    <col min="6" max="6" width="14.42578125" style="12" customWidth="1"/>
    <col min="7" max="7" width="12.5703125" style="12" bestFit="1" customWidth="1"/>
    <col min="8" max="8" width="14.28515625" style="12" customWidth="1"/>
    <col min="9" max="9" width="15.5703125" style="12" customWidth="1"/>
    <col min="10" max="10" width="14.42578125" style="12" customWidth="1"/>
    <col min="11" max="11" width="11.7109375" style="12" customWidth="1"/>
    <col min="12" max="12" width="11.42578125" style="1" bestFit="1" customWidth="1"/>
    <col min="13" max="16384" width="9.140625" style="1"/>
  </cols>
  <sheetData>
    <row r="1" spans="1:12" ht="30" customHeight="1" x14ac:dyDescent="0.25">
      <c r="A1" s="20"/>
      <c r="B1" s="117" t="s">
        <v>454</v>
      </c>
      <c r="C1" s="118"/>
      <c r="D1" s="118"/>
      <c r="E1" s="118"/>
      <c r="F1" s="118"/>
      <c r="G1" s="118"/>
      <c r="H1" s="118"/>
      <c r="I1" s="118"/>
      <c r="J1" s="118"/>
      <c r="K1" s="119"/>
    </row>
    <row r="2" spans="1:12" ht="25.5" x14ac:dyDescent="0.25">
      <c r="A2" s="21"/>
      <c r="B2" s="19" t="s">
        <v>24</v>
      </c>
      <c r="C2" s="42" t="s">
        <v>53</v>
      </c>
      <c r="D2" s="32"/>
      <c r="E2" s="31"/>
      <c r="F2" s="120" t="s">
        <v>26</v>
      </c>
      <c r="G2" s="120"/>
      <c r="H2" s="120"/>
      <c r="I2" s="120"/>
      <c r="J2" s="120"/>
      <c r="K2" s="121"/>
    </row>
    <row r="3" spans="1:12" ht="18.75" x14ac:dyDescent="0.25">
      <c r="A3" s="21"/>
      <c r="B3" s="19" t="s">
        <v>17</v>
      </c>
      <c r="C3" s="42" t="s">
        <v>54</v>
      </c>
      <c r="D3" s="32"/>
      <c r="E3" s="31"/>
      <c r="F3" s="124" t="s">
        <v>449</v>
      </c>
      <c r="G3" s="124"/>
      <c r="H3" s="124"/>
      <c r="I3" s="124"/>
      <c r="J3" s="124"/>
      <c r="K3" s="125"/>
    </row>
    <row r="4" spans="1:12" ht="38.25" x14ac:dyDescent="0.25">
      <c r="A4" s="21"/>
      <c r="B4" s="19" t="s">
        <v>51</v>
      </c>
      <c r="C4" s="28"/>
      <c r="D4" s="32"/>
      <c r="E4" s="31"/>
      <c r="F4" s="122" t="s">
        <v>20</v>
      </c>
      <c r="G4" s="122"/>
      <c r="H4" s="122"/>
      <c r="I4" s="122"/>
      <c r="J4" s="122"/>
      <c r="K4" s="123"/>
    </row>
    <row r="5" spans="1:12" x14ac:dyDescent="0.25">
      <c r="A5" s="21"/>
      <c r="B5" s="19" t="s">
        <v>25</v>
      </c>
      <c r="C5" s="29">
        <v>6</v>
      </c>
      <c r="D5" s="32"/>
      <c r="E5" s="31"/>
      <c r="F5" s="31"/>
      <c r="G5" s="31"/>
      <c r="H5" s="31"/>
      <c r="I5" s="31"/>
      <c r="J5" s="31"/>
      <c r="K5" s="33"/>
    </row>
    <row r="6" spans="1:12" x14ac:dyDescent="0.25">
      <c r="A6" s="21"/>
      <c r="B6" s="19" t="s">
        <v>18</v>
      </c>
      <c r="C6" s="29">
        <v>20</v>
      </c>
      <c r="D6" s="32"/>
      <c r="E6" s="31"/>
      <c r="F6" s="31"/>
      <c r="G6" s="31"/>
      <c r="H6" s="31"/>
      <c r="I6" s="31"/>
      <c r="J6" s="31"/>
      <c r="K6" s="33"/>
    </row>
    <row r="7" spans="1:12" ht="13.5" thickBot="1" x14ac:dyDescent="0.3">
      <c r="A7" s="22"/>
      <c r="B7" s="23" t="s">
        <v>19</v>
      </c>
      <c r="C7" s="30">
        <v>10</v>
      </c>
      <c r="D7" s="34"/>
      <c r="E7" s="35"/>
      <c r="F7" s="36" t="s">
        <v>21</v>
      </c>
      <c r="G7" s="36"/>
      <c r="H7" s="35"/>
      <c r="I7" s="35"/>
      <c r="J7" s="35"/>
      <c r="K7" s="37"/>
    </row>
    <row r="8" spans="1:12" x14ac:dyDescent="0.25">
      <c r="A8" s="98" t="s">
        <v>27</v>
      </c>
      <c r="B8" s="99"/>
      <c r="C8" s="99"/>
      <c r="D8" s="99"/>
      <c r="E8" s="100"/>
      <c r="F8" s="101" t="s">
        <v>434</v>
      </c>
      <c r="G8" s="102"/>
      <c r="H8" s="102"/>
      <c r="I8" s="102"/>
      <c r="J8" s="102"/>
      <c r="K8" s="102"/>
    </row>
    <row r="9" spans="1:12" ht="18.75" x14ac:dyDescent="0.25">
      <c r="A9" s="103" t="s">
        <v>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2" s="2" customFormat="1" ht="45" customHeight="1" x14ac:dyDescent="0.25">
      <c r="A10" s="71" t="s">
        <v>6</v>
      </c>
      <c r="B10" s="71" t="s">
        <v>0</v>
      </c>
      <c r="C10" s="5" t="s">
        <v>118</v>
      </c>
      <c r="D10" s="71" t="s">
        <v>1</v>
      </c>
      <c r="E10" s="71" t="s">
        <v>7</v>
      </c>
      <c r="F10" s="4" t="s">
        <v>7</v>
      </c>
      <c r="G10" s="4" t="s">
        <v>32</v>
      </c>
      <c r="H10" s="4" t="s">
        <v>33</v>
      </c>
      <c r="I10" s="38" t="s">
        <v>29</v>
      </c>
      <c r="J10" s="38" t="s">
        <v>30</v>
      </c>
      <c r="K10" s="38" t="s">
        <v>28</v>
      </c>
      <c r="L10" s="6"/>
    </row>
    <row r="11" spans="1:12" s="2" customFormat="1" ht="369.75" x14ac:dyDescent="0.25">
      <c r="A11" s="7">
        <v>1</v>
      </c>
      <c r="B11" s="10" t="s">
        <v>55</v>
      </c>
      <c r="C11" s="10" t="s">
        <v>415</v>
      </c>
      <c r="D11" s="43" t="s">
        <v>2</v>
      </c>
      <c r="E11" s="43">
        <v>1</v>
      </c>
      <c r="F11" s="43">
        <v>4</v>
      </c>
      <c r="G11" s="81">
        <v>39950</v>
      </c>
      <c r="H11" s="78">
        <f>F11*G11</f>
        <v>159800</v>
      </c>
      <c r="I11" s="78"/>
      <c r="J11" s="78">
        <v>159800</v>
      </c>
      <c r="K11" s="7"/>
    </row>
    <row r="12" spans="1:12" s="2" customFormat="1" ht="25.5" x14ac:dyDescent="0.25">
      <c r="A12" s="7">
        <v>2</v>
      </c>
      <c r="B12" s="10" t="s">
        <v>56</v>
      </c>
      <c r="C12" s="74" t="s">
        <v>57</v>
      </c>
      <c r="D12" s="18" t="s">
        <v>2</v>
      </c>
      <c r="E12" s="43">
        <v>1</v>
      </c>
      <c r="F12" s="43">
        <v>4</v>
      </c>
      <c r="G12" s="81">
        <v>15000</v>
      </c>
      <c r="H12" s="78">
        <f t="shared" ref="H12:H21" si="0">F12*G12</f>
        <v>60000</v>
      </c>
      <c r="I12" s="78">
        <v>60000</v>
      </c>
      <c r="J12" s="78"/>
      <c r="K12" s="7"/>
    </row>
    <row r="13" spans="1:12" s="2" customFormat="1" ht="25.5" x14ac:dyDescent="0.25">
      <c r="A13" s="7">
        <v>3</v>
      </c>
      <c r="B13" s="10" t="s">
        <v>58</v>
      </c>
      <c r="C13" s="10" t="s">
        <v>416</v>
      </c>
      <c r="D13" s="18" t="s">
        <v>2</v>
      </c>
      <c r="E13" s="43">
        <v>1</v>
      </c>
      <c r="F13" s="43">
        <v>4</v>
      </c>
      <c r="G13" s="81">
        <v>3000</v>
      </c>
      <c r="H13" s="78">
        <f t="shared" si="0"/>
        <v>12000</v>
      </c>
      <c r="I13" s="78"/>
      <c r="J13" s="78">
        <v>12000</v>
      </c>
      <c r="K13" s="7"/>
    </row>
    <row r="14" spans="1:12" s="2" customFormat="1" ht="38.25" x14ac:dyDescent="0.25">
      <c r="A14" s="7">
        <v>4</v>
      </c>
      <c r="B14" s="10" t="s">
        <v>59</v>
      </c>
      <c r="C14" s="10" t="s">
        <v>417</v>
      </c>
      <c r="D14" s="18" t="s">
        <v>2</v>
      </c>
      <c r="E14" s="43">
        <v>1</v>
      </c>
      <c r="F14" s="43">
        <v>4</v>
      </c>
      <c r="G14" s="81">
        <v>5500</v>
      </c>
      <c r="H14" s="78">
        <f t="shared" si="0"/>
        <v>22000</v>
      </c>
      <c r="I14" s="78"/>
      <c r="J14" s="78">
        <v>22000</v>
      </c>
      <c r="K14" s="7"/>
    </row>
    <row r="15" spans="1:12" s="2" customFormat="1" ht="13.5" customHeight="1" x14ac:dyDescent="0.25">
      <c r="A15" s="7">
        <v>5</v>
      </c>
      <c r="B15" s="10" t="s">
        <v>60</v>
      </c>
      <c r="C15" s="10" t="s">
        <v>61</v>
      </c>
      <c r="D15" s="18" t="s">
        <v>62</v>
      </c>
      <c r="E15" s="43">
        <v>1</v>
      </c>
      <c r="F15" s="43">
        <v>4</v>
      </c>
      <c r="G15" s="81">
        <v>3500</v>
      </c>
      <c r="H15" s="78">
        <f t="shared" si="0"/>
        <v>14000</v>
      </c>
      <c r="I15" s="78">
        <v>14000</v>
      </c>
      <c r="J15" s="78"/>
      <c r="K15" s="7"/>
    </row>
    <row r="16" spans="1:12" s="2" customFormat="1" ht="25.5" x14ac:dyDescent="0.25">
      <c r="A16" s="7">
        <v>6</v>
      </c>
      <c r="B16" s="10" t="s">
        <v>63</v>
      </c>
      <c r="C16" s="10" t="s">
        <v>418</v>
      </c>
      <c r="D16" s="18" t="s">
        <v>62</v>
      </c>
      <c r="E16" s="43">
        <v>1</v>
      </c>
      <c r="F16" s="43">
        <v>4</v>
      </c>
      <c r="G16" s="81">
        <v>15000</v>
      </c>
      <c r="H16" s="78">
        <f t="shared" si="0"/>
        <v>60000</v>
      </c>
      <c r="I16" s="78"/>
      <c r="J16" s="78">
        <v>60000</v>
      </c>
      <c r="K16" s="7"/>
    </row>
    <row r="17" spans="1:13" s="2" customFormat="1" x14ac:dyDescent="0.25">
      <c r="A17" s="7">
        <v>7</v>
      </c>
      <c r="B17" s="10" t="s">
        <v>64</v>
      </c>
      <c r="C17" s="10" t="s">
        <v>65</v>
      </c>
      <c r="D17" s="18" t="s">
        <v>62</v>
      </c>
      <c r="E17" s="43">
        <v>1</v>
      </c>
      <c r="F17" s="43">
        <v>4</v>
      </c>
      <c r="G17" s="81">
        <v>350</v>
      </c>
      <c r="H17" s="78">
        <f t="shared" si="0"/>
        <v>1400</v>
      </c>
      <c r="I17" s="82"/>
      <c r="J17" s="78">
        <v>1400</v>
      </c>
      <c r="K17" s="7"/>
    </row>
    <row r="18" spans="1:13" s="2" customFormat="1" ht="25.5" x14ac:dyDescent="0.25">
      <c r="A18" s="7">
        <v>8</v>
      </c>
      <c r="B18" s="10" t="s">
        <v>66</v>
      </c>
      <c r="C18" s="74" t="s">
        <v>67</v>
      </c>
      <c r="D18" s="18" t="s">
        <v>62</v>
      </c>
      <c r="E18" s="18">
        <v>1</v>
      </c>
      <c r="F18" s="43">
        <v>4</v>
      </c>
      <c r="G18" s="83">
        <v>200</v>
      </c>
      <c r="H18" s="78">
        <f t="shared" si="0"/>
        <v>800</v>
      </c>
      <c r="I18" s="82"/>
      <c r="J18" s="78">
        <v>800</v>
      </c>
      <c r="K18" s="7"/>
    </row>
    <row r="19" spans="1:13" s="2" customFormat="1" ht="25.5" x14ac:dyDescent="0.25">
      <c r="A19" s="7">
        <v>9</v>
      </c>
      <c r="B19" s="10" t="s">
        <v>68</v>
      </c>
      <c r="C19" s="74" t="s">
        <v>69</v>
      </c>
      <c r="D19" s="18" t="s">
        <v>62</v>
      </c>
      <c r="E19" s="18">
        <v>1</v>
      </c>
      <c r="F19" s="43">
        <v>4</v>
      </c>
      <c r="G19" s="83">
        <v>700</v>
      </c>
      <c r="H19" s="78">
        <f>F19*G19</f>
        <v>2800</v>
      </c>
      <c r="I19" s="82"/>
      <c r="J19" s="78">
        <v>2800</v>
      </c>
      <c r="K19" s="7"/>
    </row>
    <row r="20" spans="1:13" s="2" customFormat="1" x14ac:dyDescent="0.25">
      <c r="A20" s="7">
        <v>10</v>
      </c>
      <c r="B20" s="10" t="s">
        <v>70</v>
      </c>
      <c r="C20" s="10" t="s">
        <v>71</v>
      </c>
      <c r="D20" s="18"/>
      <c r="E20" s="18"/>
      <c r="F20" s="43">
        <v>4</v>
      </c>
      <c r="G20" s="83">
        <v>250</v>
      </c>
      <c r="H20" s="78">
        <f t="shared" si="0"/>
        <v>1000</v>
      </c>
      <c r="I20" s="82"/>
      <c r="J20" s="78">
        <v>1000</v>
      </c>
      <c r="K20" s="7"/>
    </row>
    <row r="21" spans="1:13" s="2" customFormat="1" ht="25.5" x14ac:dyDescent="0.25">
      <c r="A21" s="7">
        <v>11</v>
      </c>
      <c r="B21" s="10" t="s">
        <v>72</v>
      </c>
      <c r="C21" s="74" t="s">
        <v>73</v>
      </c>
      <c r="D21" s="18" t="s">
        <v>62</v>
      </c>
      <c r="E21" s="18">
        <v>1</v>
      </c>
      <c r="F21" s="43">
        <v>4</v>
      </c>
      <c r="G21" s="83">
        <v>150</v>
      </c>
      <c r="H21" s="78">
        <f t="shared" si="0"/>
        <v>600</v>
      </c>
      <c r="I21" s="82"/>
      <c r="J21" s="78">
        <v>600</v>
      </c>
      <c r="K21" s="7"/>
    </row>
    <row r="22" spans="1:13" s="2" customFormat="1" x14ac:dyDescent="0.25">
      <c r="A22" s="73"/>
      <c r="B22" s="13" t="s">
        <v>15</v>
      </c>
      <c r="C22" s="9"/>
      <c r="D22" s="9"/>
      <c r="E22" s="9"/>
      <c r="F22" s="14"/>
      <c r="G22" s="14"/>
      <c r="H22" s="85">
        <f>SUM(H11:H21)</f>
        <v>334400</v>
      </c>
      <c r="I22" s="85">
        <f>SUM(I11:I21)</f>
        <v>74000</v>
      </c>
      <c r="J22" s="85">
        <f>SUM(J11:J21)</f>
        <v>260400</v>
      </c>
      <c r="K22" s="14"/>
      <c r="L22" s="6"/>
      <c r="M22" s="6"/>
    </row>
    <row r="23" spans="1:13" s="2" customFormat="1" ht="18.75" x14ac:dyDescent="0.25">
      <c r="A23" s="95" t="s">
        <v>143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6"/>
      <c r="M23" s="6"/>
    </row>
    <row r="24" spans="1:13" s="2" customFormat="1" ht="36" x14ac:dyDescent="0.25">
      <c r="A24" s="71" t="s">
        <v>6</v>
      </c>
      <c r="B24" s="71" t="s">
        <v>0</v>
      </c>
      <c r="C24" s="5" t="s">
        <v>31</v>
      </c>
      <c r="D24" s="71" t="s">
        <v>1</v>
      </c>
      <c r="E24" s="71" t="s">
        <v>7</v>
      </c>
      <c r="F24" s="4" t="s">
        <v>7</v>
      </c>
      <c r="G24" s="4" t="s">
        <v>32</v>
      </c>
      <c r="H24" s="4" t="s">
        <v>33</v>
      </c>
      <c r="I24" s="38" t="s">
        <v>29</v>
      </c>
      <c r="J24" s="38" t="s">
        <v>30</v>
      </c>
      <c r="K24" s="38" t="s">
        <v>28</v>
      </c>
      <c r="L24" s="6"/>
      <c r="M24" s="6"/>
    </row>
    <row r="25" spans="1:13" s="2" customFormat="1" ht="25.5" x14ac:dyDescent="0.25">
      <c r="A25" s="73">
        <v>1</v>
      </c>
      <c r="B25" s="10" t="s">
        <v>144</v>
      </c>
      <c r="C25" s="10" t="s">
        <v>419</v>
      </c>
      <c r="D25" s="43" t="s">
        <v>2</v>
      </c>
      <c r="E25" s="43">
        <v>1</v>
      </c>
      <c r="F25" s="43">
        <v>3</v>
      </c>
      <c r="G25" s="81">
        <v>20500</v>
      </c>
      <c r="H25" s="78">
        <f>F25*G25</f>
        <v>61500</v>
      </c>
      <c r="I25" s="78">
        <v>61500</v>
      </c>
      <c r="J25" s="78"/>
      <c r="K25" s="7"/>
      <c r="L25" s="6"/>
      <c r="M25" s="6"/>
    </row>
    <row r="26" spans="1:13" s="2" customFormat="1" ht="78.75" customHeight="1" x14ac:dyDescent="0.25">
      <c r="A26" s="73">
        <v>2</v>
      </c>
      <c r="B26" s="10" t="s">
        <v>145</v>
      </c>
      <c r="C26" s="10" t="s">
        <v>146</v>
      </c>
      <c r="D26" s="18" t="s">
        <v>2</v>
      </c>
      <c r="E26" s="18">
        <v>1</v>
      </c>
      <c r="F26" s="43">
        <v>6</v>
      </c>
      <c r="G26" s="81">
        <v>4600</v>
      </c>
      <c r="H26" s="78">
        <f t="shared" ref="H26:H37" si="1">F26*G26</f>
        <v>27600</v>
      </c>
      <c r="I26" s="78">
        <v>27600</v>
      </c>
      <c r="J26" s="78"/>
      <c r="K26" s="7"/>
      <c r="L26" s="6"/>
      <c r="M26" s="6"/>
    </row>
    <row r="27" spans="1:13" s="2" customFormat="1" ht="76.5" x14ac:dyDescent="0.25">
      <c r="A27" s="73">
        <v>3</v>
      </c>
      <c r="B27" s="10" t="s">
        <v>147</v>
      </c>
      <c r="C27" s="10" t="s">
        <v>420</v>
      </c>
      <c r="D27" s="43" t="s">
        <v>2</v>
      </c>
      <c r="E27" s="43">
        <v>1</v>
      </c>
      <c r="F27" s="43">
        <v>3</v>
      </c>
      <c r="G27" s="81">
        <v>35000</v>
      </c>
      <c r="H27" s="78">
        <f t="shared" si="1"/>
        <v>105000</v>
      </c>
      <c r="I27" s="78">
        <v>105000</v>
      </c>
      <c r="J27" s="78"/>
      <c r="K27" s="7"/>
      <c r="L27" s="6"/>
      <c r="M27" s="6"/>
    </row>
    <row r="28" spans="1:13" s="2" customFormat="1" ht="63.75" x14ac:dyDescent="0.25">
      <c r="A28" s="73">
        <v>4</v>
      </c>
      <c r="B28" s="10" t="s">
        <v>148</v>
      </c>
      <c r="C28" s="10" t="s">
        <v>149</v>
      </c>
      <c r="D28" s="43" t="s">
        <v>2</v>
      </c>
      <c r="E28" s="43">
        <v>1</v>
      </c>
      <c r="F28" s="43">
        <v>3</v>
      </c>
      <c r="G28" s="81">
        <v>6350</v>
      </c>
      <c r="H28" s="78">
        <f t="shared" si="1"/>
        <v>19050</v>
      </c>
      <c r="I28" s="78">
        <v>19050</v>
      </c>
      <c r="J28" s="78"/>
      <c r="K28" s="7"/>
      <c r="L28" s="6"/>
      <c r="M28" s="6"/>
    </row>
    <row r="29" spans="1:13" s="2" customFormat="1" ht="28.5" customHeight="1" x14ac:dyDescent="0.25">
      <c r="A29" s="73">
        <v>5</v>
      </c>
      <c r="B29" s="10" t="s">
        <v>150</v>
      </c>
      <c r="C29" s="10" t="s">
        <v>421</v>
      </c>
      <c r="D29" s="43" t="s">
        <v>2</v>
      </c>
      <c r="E29" s="43">
        <v>1</v>
      </c>
      <c r="F29" s="43">
        <v>1</v>
      </c>
      <c r="G29" s="81">
        <v>185000</v>
      </c>
      <c r="H29" s="78">
        <f t="shared" si="1"/>
        <v>185000</v>
      </c>
      <c r="I29" s="78">
        <v>185000</v>
      </c>
      <c r="J29" s="78"/>
      <c r="K29" s="7"/>
      <c r="L29" s="6"/>
      <c r="M29" s="6"/>
    </row>
    <row r="30" spans="1:13" s="2" customFormat="1" ht="51.75" customHeight="1" x14ac:dyDescent="0.25">
      <c r="A30" s="73">
        <v>6</v>
      </c>
      <c r="B30" s="10" t="s">
        <v>151</v>
      </c>
      <c r="C30" s="10" t="s">
        <v>152</v>
      </c>
      <c r="D30" s="43" t="s">
        <v>2</v>
      </c>
      <c r="E30" s="43">
        <v>1</v>
      </c>
      <c r="F30" s="43">
        <v>3</v>
      </c>
      <c r="G30" s="81">
        <v>400</v>
      </c>
      <c r="H30" s="78">
        <f t="shared" si="1"/>
        <v>1200</v>
      </c>
      <c r="I30" s="78">
        <v>1200</v>
      </c>
      <c r="J30" s="78"/>
      <c r="K30" s="7"/>
      <c r="L30" s="6"/>
      <c r="M30" s="6"/>
    </row>
    <row r="31" spans="1:13" s="2" customFormat="1" ht="51" x14ac:dyDescent="0.25">
      <c r="A31" s="73">
        <v>7</v>
      </c>
      <c r="B31" s="10" t="s">
        <v>153</v>
      </c>
      <c r="C31" s="10" t="s">
        <v>154</v>
      </c>
      <c r="D31" s="43" t="s">
        <v>2</v>
      </c>
      <c r="E31" s="43">
        <v>1</v>
      </c>
      <c r="F31" s="43">
        <v>3</v>
      </c>
      <c r="G31" s="81">
        <v>200</v>
      </c>
      <c r="H31" s="78">
        <f t="shared" si="1"/>
        <v>600</v>
      </c>
      <c r="I31" s="78">
        <v>600</v>
      </c>
      <c r="J31" s="78"/>
      <c r="K31" s="7"/>
      <c r="L31" s="6"/>
      <c r="M31" s="6"/>
    </row>
    <row r="32" spans="1:13" s="2" customFormat="1" ht="38.25" x14ac:dyDescent="0.25">
      <c r="A32" s="73">
        <v>8</v>
      </c>
      <c r="B32" s="10" t="s">
        <v>155</v>
      </c>
      <c r="C32" s="10" t="s">
        <v>156</v>
      </c>
      <c r="D32" s="43" t="s">
        <v>2</v>
      </c>
      <c r="E32" s="43">
        <v>1</v>
      </c>
      <c r="F32" s="43">
        <v>3</v>
      </c>
      <c r="G32" s="81">
        <v>270</v>
      </c>
      <c r="H32" s="78">
        <f t="shared" si="1"/>
        <v>810</v>
      </c>
      <c r="I32" s="78">
        <v>810</v>
      </c>
      <c r="J32" s="78"/>
      <c r="K32" s="7"/>
      <c r="L32" s="6"/>
      <c r="M32" s="6"/>
    </row>
    <row r="33" spans="1:13" s="2" customFormat="1" ht="38.25" x14ac:dyDescent="0.25">
      <c r="A33" s="73">
        <v>9</v>
      </c>
      <c r="B33" s="10" t="s">
        <v>157</v>
      </c>
      <c r="C33" s="10" t="s">
        <v>158</v>
      </c>
      <c r="D33" s="43" t="s">
        <v>2</v>
      </c>
      <c r="E33" s="43">
        <v>1</v>
      </c>
      <c r="F33" s="43">
        <v>3</v>
      </c>
      <c r="G33" s="81">
        <v>300</v>
      </c>
      <c r="H33" s="78">
        <f t="shared" si="1"/>
        <v>900</v>
      </c>
      <c r="I33" s="78">
        <v>900</v>
      </c>
      <c r="J33" s="78"/>
      <c r="K33" s="7"/>
      <c r="L33" s="6"/>
      <c r="M33" s="6"/>
    </row>
    <row r="34" spans="1:13" s="2" customFormat="1" ht="102" x14ac:dyDescent="0.25">
      <c r="A34" s="73">
        <v>10</v>
      </c>
      <c r="B34" s="10" t="s">
        <v>159</v>
      </c>
      <c r="C34" s="10" t="s">
        <v>412</v>
      </c>
      <c r="D34" s="43" t="s">
        <v>2</v>
      </c>
      <c r="E34" s="43">
        <v>1</v>
      </c>
      <c r="F34" s="43">
        <v>6</v>
      </c>
      <c r="G34" s="81">
        <v>350</v>
      </c>
      <c r="H34" s="78">
        <f t="shared" si="1"/>
        <v>2100</v>
      </c>
      <c r="I34" s="78">
        <v>2100</v>
      </c>
      <c r="J34" s="78"/>
      <c r="K34" s="7"/>
      <c r="L34" s="6"/>
      <c r="M34" s="6"/>
    </row>
    <row r="35" spans="1:13" s="2" customFormat="1" ht="89.25" x14ac:dyDescent="0.25">
      <c r="A35" s="73">
        <v>11</v>
      </c>
      <c r="B35" s="10" t="s">
        <v>160</v>
      </c>
      <c r="C35" s="10" t="s">
        <v>411</v>
      </c>
      <c r="D35" s="43" t="s">
        <v>62</v>
      </c>
      <c r="E35" s="43">
        <v>1</v>
      </c>
      <c r="F35" s="43">
        <v>6</v>
      </c>
      <c r="G35" s="81">
        <v>350</v>
      </c>
      <c r="H35" s="78">
        <f t="shared" si="1"/>
        <v>2100</v>
      </c>
      <c r="I35" s="78">
        <v>2100</v>
      </c>
      <c r="J35" s="78"/>
      <c r="K35" s="7"/>
      <c r="L35" s="6"/>
      <c r="M35" s="6"/>
    </row>
    <row r="36" spans="1:13" s="2" customFormat="1" ht="38.25" x14ac:dyDescent="0.25">
      <c r="A36" s="73">
        <v>12</v>
      </c>
      <c r="B36" s="10" t="s">
        <v>161</v>
      </c>
      <c r="C36" s="10" t="s">
        <v>422</v>
      </c>
      <c r="D36" s="43" t="s">
        <v>62</v>
      </c>
      <c r="E36" s="43">
        <v>1</v>
      </c>
      <c r="F36" s="43">
        <v>2</v>
      </c>
      <c r="G36" s="81">
        <v>71300</v>
      </c>
      <c r="H36" s="78">
        <f t="shared" si="1"/>
        <v>142600</v>
      </c>
      <c r="I36" s="78">
        <v>142600</v>
      </c>
      <c r="J36" s="78"/>
      <c r="K36" s="7"/>
      <c r="L36" s="6"/>
      <c r="M36" s="6"/>
    </row>
    <row r="37" spans="1:13" s="2" customFormat="1" x14ac:dyDescent="0.25">
      <c r="A37" s="73">
        <v>13</v>
      </c>
      <c r="B37" s="10" t="s">
        <v>437</v>
      </c>
      <c r="C37" s="10" t="s">
        <v>438</v>
      </c>
      <c r="D37" s="43" t="s">
        <v>62</v>
      </c>
      <c r="E37" s="43">
        <v>1</v>
      </c>
      <c r="F37" s="43">
        <v>3</v>
      </c>
      <c r="G37" s="81">
        <v>3600</v>
      </c>
      <c r="H37" s="78">
        <f t="shared" si="1"/>
        <v>10800</v>
      </c>
      <c r="I37" s="78">
        <v>10800</v>
      </c>
      <c r="J37" s="78"/>
      <c r="K37" s="7"/>
      <c r="L37" s="6"/>
      <c r="M37" s="6"/>
    </row>
    <row r="38" spans="1:13" s="2" customFormat="1" x14ac:dyDescent="0.25">
      <c r="A38" s="73"/>
      <c r="B38" s="13" t="s">
        <v>15</v>
      </c>
      <c r="C38" s="9"/>
      <c r="D38" s="9"/>
      <c r="E38" s="9"/>
      <c r="F38" s="14"/>
      <c r="G38" s="85"/>
      <c r="H38" s="85">
        <f>SUM(H25:H37)</f>
        <v>559260</v>
      </c>
      <c r="I38" s="85">
        <f>SUM(I25:I37)</f>
        <v>559260</v>
      </c>
      <c r="J38" s="85">
        <f>SUM(J25:J36)</f>
        <v>0</v>
      </c>
      <c r="K38" s="14"/>
      <c r="L38" s="6"/>
      <c r="M38" s="6"/>
    </row>
    <row r="39" spans="1:13" s="2" customFormat="1" ht="18.75" x14ac:dyDescent="0.25">
      <c r="A39" s="95" t="s">
        <v>3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3" s="2" customFormat="1" ht="36" x14ac:dyDescent="0.25">
      <c r="A40" s="71" t="s">
        <v>6</v>
      </c>
      <c r="B40" s="71" t="s">
        <v>0</v>
      </c>
      <c r="C40" s="5" t="s">
        <v>31</v>
      </c>
      <c r="D40" s="71" t="s">
        <v>1</v>
      </c>
      <c r="E40" s="71" t="s">
        <v>7</v>
      </c>
      <c r="F40" s="4" t="s">
        <v>7</v>
      </c>
      <c r="G40" s="4" t="s">
        <v>32</v>
      </c>
      <c r="H40" s="4" t="s">
        <v>33</v>
      </c>
      <c r="I40" s="38" t="s">
        <v>29</v>
      </c>
      <c r="J40" s="38" t="s">
        <v>30</v>
      </c>
      <c r="K40" s="38" t="s">
        <v>28</v>
      </c>
    </row>
    <row r="41" spans="1:13" s="2" customFormat="1" ht="25.5" x14ac:dyDescent="0.25">
      <c r="A41" s="73">
        <v>1</v>
      </c>
      <c r="B41" s="75" t="s">
        <v>162</v>
      </c>
      <c r="C41" s="74" t="s">
        <v>163</v>
      </c>
      <c r="D41" s="48" t="s">
        <v>2</v>
      </c>
      <c r="E41" s="48">
        <v>1</v>
      </c>
      <c r="F41" s="39">
        <v>20</v>
      </c>
      <c r="G41" s="87">
        <v>300</v>
      </c>
      <c r="H41" s="78">
        <f>F41*G41</f>
        <v>6000</v>
      </c>
      <c r="I41" s="78"/>
      <c r="J41" s="78">
        <v>6000</v>
      </c>
      <c r="K41" s="7"/>
    </row>
    <row r="42" spans="1:13" s="2" customFormat="1" ht="38.25" x14ac:dyDescent="0.25">
      <c r="A42" s="73">
        <v>2</v>
      </c>
      <c r="B42" s="10" t="s">
        <v>164</v>
      </c>
      <c r="C42" s="74" t="s">
        <v>165</v>
      </c>
      <c r="D42" s="48" t="s">
        <v>2</v>
      </c>
      <c r="E42" s="48">
        <v>1</v>
      </c>
      <c r="F42" s="39">
        <v>20</v>
      </c>
      <c r="G42" s="87">
        <v>4000</v>
      </c>
      <c r="H42" s="78">
        <f>F42*G42</f>
        <v>80000</v>
      </c>
      <c r="I42" s="78"/>
      <c r="J42" s="78">
        <v>80000</v>
      </c>
      <c r="K42" s="7"/>
    </row>
    <row r="43" spans="1:13" s="2" customFormat="1" x14ac:dyDescent="0.25">
      <c r="A43" s="73">
        <v>3</v>
      </c>
      <c r="B43" s="10" t="s">
        <v>166</v>
      </c>
      <c r="C43" s="74" t="s">
        <v>167</v>
      </c>
      <c r="D43" s="48" t="s">
        <v>168</v>
      </c>
      <c r="E43" s="7">
        <v>1</v>
      </c>
      <c r="F43" s="39">
        <v>20</v>
      </c>
      <c r="G43" s="88">
        <v>30</v>
      </c>
      <c r="H43" s="78">
        <f>F43*G43</f>
        <v>600</v>
      </c>
      <c r="I43" s="78"/>
      <c r="J43" s="78">
        <v>600</v>
      </c>
      <c r="K43" s="7"/>
    </row>
    <row r="44" spans="1:13" s="2" customFormat="1" ht="15" customHeight="1" x14ac:dyDescent="0.25">
      <c r="A44" s="73">
        <v>4</v>
      </c>
      <c r="B44" s="74" t="s">
        <v>169</v>
      </c>
      <c r="C44" s="74" t="s">
        <v>170</v>
      </c>
      <c r="D44" s="7" t="s">
        <v>2</v>
      </c>
      <c r="E44" s="7">
        <v>1</v>
      </c>
      <c r="F44" s="39">
        <v>20</v>
      </c>
      <c r="G44" s="88">
        <v>15</v>
      </c>
      <c r="H44" s="78">
        <f>F44*G44</f>
        <v>300</v>
      </c>
      <c r="I44" s="78"/>
      <c r="J44" s="78">
        <v>300</v>
      </c>
      <c r="K44" s="7"/>
    </row>
    <row r="45" spans="1:13" s="2" customFormat="1" x14ac:dyDescent="0.25">
      <c r="A45" s="73">
        <v>5</v>
      </c>
      <c r="B45" s="74" t="s">
        <v>171</v>
      </c>
      <c r="C45" s="74" t="s">
        <v>172</v>
      </c>
      <c r="D45" s="48" t="s">
        <v>2</v>
      </c>
      <c r="E45" s="7">
        <v>1</v>
      </c>
      <c r="F45" s="39">
        <v>20</v>
      </c>
      <c r="G45" s="88">
        <v>21</v>
      </c>
      <c r="H45" s="78">
        <f>F45*G45</f>
        <v>420</v>
      </c>
      <c r="I45" s="78"/>
      <c r="J45" s="78">
        <v>420</v>
      </c>
      <c r="K45" s="7"/>
    </row>
    <row r="46" spans="1:13" s="2" customFormat="1" x14ac:dyDescent="0.25">
      <c r="A46" s="73"/>
      <c r="B46" s="13" t="s">
        <v>15</v>
      </c>
      <c r="C46" s="9"/>
      <c r="D46" s="9"/>
      <c r="E46" s="9"/>
      <c r="F46" s="14"/>
      <c r="G46" s="85"/>
      <c r="H46" s="85">
        <f>SUM(H41:H45)</f>
        <v>87320</v>
      </c>
      <c r="I46" s="86">
        <f>SUM(I41:I45)</f>
        <v>0</v>
      </c>
      <c r="J46" s="86">
        <f>SUM(J41:J45)</f>
        <v>87320</v>
      </c>
      <c r="K46" s="14"/>
      <c r="L46" s="6"/>
      <c r="M46" s="6"/>
    </row>
    <row r="47" spans="1:13" s="2" customFormat="1" ht="18.75" x14ac:dyDescent="0.25">
      <c r="A47" s="95" t="s">
        <v>173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6"/>
      <c r="M47" s="6"/>
    </row>
    <row r="48" spans="1:13" s="2" customFormat="1" ht="36" x14ac:dyDescent="0.25">
      <c r="A48" s="71" t="s">
        <v>6</v>
      </c>
      <c r="B48" s="71" t="s">
        <v>0</v>
      </c>
      <c r="C48" s="5" t="s">
        <v>31</v>
      </c>
      <c r="D48" s="71" t="s">
        <v>1</v>
      </c>
      <c r="E48" s="71" t="s">
        <v>7</v>
      </c>
      <c r="F48" s="4" t="s">
        <v>7</v>
      </c>
      <c r="G48" s="4" t="s">
        <v>32</v>
      </c>
      <c r="H48" s="4" t="s">
        <v>33</v>
      </c>
      <c r="I48" s="38" t="s">
        <v>29</v>
      </c>
      <c r="J48" s="38" t="s">
        <v>30</v>
      </c>
      <c r="K48" s="38" t="s">
        <v>28</v>
      </c>
      <c r="L48" s="6"/>
      <c r="M48" s="6"/>
    </row>
    <row r="49" spans="1:13" s="2" customFormat="1" ht="38.25" x14ac:dyDescent="0.25">
      <c r="A49" s="73">
        <v>1</v>
      </c>
      <c r="B49" s="74" t="s">
        <v>174</v>
      </c>
      <c r="C49" s="10" t="s">
        <v>175</v>
      </c>
      <c r="D49" s="49" t="s">
        <v>2</v>
      </c>
      <c r="E49" s="49">
        <v>1</v>
      </c>
      <c r="F49" s="39">
        <v>20</v>
      </c>
      <c r="G49" s="87">
        <v>70</v>
      </c>
      <c r="H49" s="78">
        <f>F49*G49</f>
        <v>1400</v>
      </c>
      <c r="I49" s="78"/>
      <c r="J49" s="78">
        <v>1400</v>
      </c>
      <c r="K49" s="7"/>
      <c r="L49" s="6"/>
      <c r="M49" s="6"/>
    </row>
    <row r="50" spans="1:13" s="2" customFormat="1" x14ac:dyDescent="0.25">
      <c r="A50" s="73"/>
      <c r="B50" s="13" t="s">
        <v>15</v>
      </c>
      <c r="C50" s="9"/>
      <c r="D50" s="9"/>
      <c r="E50" s="9"/>
      <c r="F50" s="14"/>
      <c r="G50" s="85"/>
      <c r="H50" s="85">
        <f>SUM(H49:H49)</f>
        <v>1400</v>
      </c>
      <c r="I50" s="85">
        <f>SUM(I49:I49)</f>
        <v>0</v>
      </c>
      <c r="J50" s="85">
        <f>SUM(J49:J49)</f>
        <v>1400</v>
      </c>
      <c r="K50" s="14"/>
      <c r="L50" s="6"/>
      <c r="M50" s="6"/>
    </row>
    <row r="51" spans="1:13" s="2" customFormat="1" ht="18.75" x14ac:dyDescent="0.25">
      <c r="A51" s="95" t="s">
        <v>198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6"/>
      <c r="M51" s="6"/>
    </row>
    <row r="52" spans="1:13" s="2" customFormat="1" ht="36" x14ac:dyDescent="0.25">
      <c r="A52" s="71" t="s">
        <v>6</v>
      </c>
      <c r="B52" s="71" t="s">
        <v>0</v>
      </c>
      <c r="C52" s="5" t="s">
        <v>31</v>
      </c>
      <c r="D52" s="71" t="s">
        <v>1</v>
      </c>
      <c r="E52" s="71" t="s">
        <v>7</v>
      </c>
      <c r="F52" s="4" t="s">
        <v>7</v>
      </c>
      <c r="G52" s="4" t="s">
        <v>32</v>
      </c>
      <c r="H52" s="4" t="s">
        <v>33</v>
      </c>
      <c r="I52" s="38" t="s">
        <v>29</v>
      </c>
      <c r="J52" s="38" t="s">
        <v>30</v>
      </c>
      <c r="K52" s="38" t="s">
        <v>28</v>
      </c>
      <c r="L52" s="6"/>
      <c r="M52" s="6"/>
    </row>
    <row r="53" spans="1:13" s="2" customFormat="1" ht="127.5" x14ac:dyDescent="0.25">
      <c r="A53" s="73">
        <v>1</v>
      </c>
      <c r="B53" s="10" t="s">
        <v>176</v>
      </c>
      <c r="C53" s="10" t="s">
        <v>423</v>
      </c>
      <c r="D53" s="43" t="s">
        <v>2</v>
      </c>
      <c r="E53" s="43">
        <v>1</v>
      </c>
      <c r="F53" s="43">
        <v>3</v>
      </c>
      <c r="G53" s="79">
        <v>400000</v>
      </c>
      <c r="H53" s="78">
        <f>F53*G53</f>
        <v>1200000</v>
      </c>
      <c r="I53" s="78">
        <v>1200000</v>
      </c>
      <c r="J53" s="78"/>
      <c r="K53" s="7"/>
      <c r="L53" s="6"/>
      <c r="M53" s="6"/>
    </row>
    <row r="54" spans="1:13" s="2" customFormat="1" ht="25.5" customHeight="1" x14ac:dyDescent="0.25">
      <c r="A54" s="73">
        <v>2</v>
      </c>
      <c r="B54" s="10" t="s">
        <v>177</v>
      </c>
      <c r="C54" s="10" t="s">
        <v>178</v>
      </c>
      <c r="D54" s="43" t="s">
        <v>62</v>
      </c>
      <c r="E54" s="43">
        <v>1</v>
      </c>
      <c r="F54" s="43">
        <v>3</v>
      </c>
      <c r="G54" s="79">
        <v>1500</v>
      </c>
      <c r="H54" s="78">
        <f t="shared" ref="H54:H65" si="2">F54*G54</f>
        <v>4500</v>
      </c>
      <c r="I54" s="78">
        <v>4500</v>
      </c>
      <c r="J54" s="78"/>
      <c r="K54" s="7"/>
      <c r="L54" s="6"/>
      <c r="M54" s="6"/>
    </row>
    <row r="55" spans="1:13" s="2" customFormat="1" ht="24.75" customHeight="1" x14ac:dyDescent="0.25">
      <c r="A55" s="73">
        <v>3</v>
      </c>
      <c r="B55" s="10" t="s">
        <v>179</v>
      </c>
      <c r="C55" s="10" t="s">
        <v>180</v>
      </c>
      <c r="D55" s="43" t="s">
        <v>62</v>
      </c>
      <c r="E55" s="43">
        <v>1</v>
      </c>
      <c r="F55" s="43">
        <v>3</v>
      </c>
      <c r="G55" s="79">
        <v>2300</v>
      </c>
      <c r="H55" s="78">
        <f t="shared" si="2"/>
        <v>6900</v>
      </c>
      <c r="I55" s="78">
        <v>6900</v>
      </c>
      <c r="J55" s="78"/>
      <c r="K55" s="7"/>
      <c r="L55" s="6"/>
      <c r="M55" s="6"/>
    </row>
    <row r="56" spans="1:13" s="2" customFormat="1" ht="66" customHeight="1" x14ac:dyDescent="0.25">
      <c r="A56" s="73">
        <v>4</v>
      </c>
      <c r="B56" s="10" t="s">
        <v>181</v>
      </c>
      <c r="C56" s="10" t="s">
        <v>413</v>
      </c>
      <c r="D56" s="43" t="s">
        <v>62</v>
      </c>
      <c r="E56" s="43">
        <v>1</v>
      </c>
      <c r="F56" s="43">
        <v>3</v>
      </c>
      <c r="G56" s="79">
        <v>2000</v>
      </c>
      <c r="H56" s="78">
        <f t="shared" si="2"/>
        <v>6000</v>
      </c>
      <c r="I56" s="78">
        <v>6000</v>
      </c>
      <c r="J56" s="78"/>
      <c r="K56" s="7"/>
      <c r="L56" s="6"/>
      <c r="M56" s="6"/>
    </row>
    <row r="57" spans="1:13" s="2" customFormat="1" ht="38.25" x14ac:dyDescent="0.25">
      <c r="A57" s="73">
        <v>5</v>
      </c>
      <c r="B57" s="10" t="s">
        <v>182</v>
      </c>
      <c r="C57" s="10" t="s">
        <v>183</v>
      </c>
      <c r="D57" s="43" t="s">
        <v>62</v>
      </c>
      <c r="E57" s="43">
        <v>0</v>
      </c>
      <c r="F57" s="43">
        <v>0</v>
      </c>
      <c r="G57" s="79">
        <v>0</v>
      </c>
      <c r="H57" s="78">
        <f t="shared" si="2"/>
        <v>0</v>
      </c>
      <c r="I57" s="78">
        <v>0</v>
      </c>
      <c r="J57" s="78"/>
      <c r="K57" s="7"/>
      <c r="L57" s="6"/>
      <c r="M57" s="6"/>
    </row>
    <row r="58" spans="1:13" s="2" customFormat="1" ht="25.5" x14ac:dyDescent="0.25">
      <c r="A58" s="73">
        <v>6</v>
      </c>
      <c r="B58" s="10" t="s">
        <v>184</v>
      </c>
      <c r="C58" s="10" t="s">
        <v>185</v>
      </c>
      <c r="D58" s="43" t="s">
        <v>62</v>
      </c>
      <c r="E58" s="43">
        <v>1</v>
      </c>
      <c r="F58" s="43">
        <v>3</v>
      </c>
      <c r="G58" s="79">
        <v>160</v>
      </c>
      <c r="H58" s="78">
        <f t="shared" si="2"/>
        <v>480</v>
      </c>
      <c r="I58" s="78">
        <v>480</v>
      </c>
      <c r="J58" s="78"/>
      <c r="K58" s="7"/>
      <c r="L58" s="6"/>
      <c r="M58" s="6"/>
    </row>
    <row r="59" spans="1:13" s="2" customFormat="1" ht="15" customHeight="1" x14ac:dyDescent="0.25">
      <c r="A59" s="73">
        <v>7</v>
      </c>
      <c r="B59" s="10" t="s">
        <v>72</v>
      </c>
      <c r="C59" s="10" t="s">
        <v>186</v>
      </c>
      <c r="D59" s="43" t="s">
        <v>62</v>
      </c>
      <c r="E59" s="43">
        <v>1</v>
      </c>
      <c r="F59" s="43">
        <v>3</v>
      </c>
      <c r="G59" s="79">
        <v>150</v>
      </c>
      <c r="H59" s="78">
        <f t="shared" si="2"/>
        <v>450</v>
      </c>
      <c r="I59" s="78">
        <v>450</v>
      </c>
      <c r="J59" s="78"/>
      <c r="K59" s="7"/>
      <c r="L59" s="6"/>
      <c r="M59" s="6"/>
    </row>
    <row r="60" spans="1:13" s="2" customFormat="1" ht="63.75" x14ac:dyDescent="0.25">
      <c r="A60" s="73">
        <v>8</v>
      </c>
      <c r="B60" s="10" t="s">
        <v>187</v>
      </c>
      <c r="C60" s="10" t="s">
        <v>188</v>
      </c>
      <c r="D60" s="7" t="s">
        <v>2</v>
      </c>
      <c r="E60" s="43">
        <v>1</v>
      </c>
      <c r="F60" s="43">
        <v>3</v>
      </c>
      <c r="G60" s="79">
        <v>2000</v>
      </c>
      <c r="H60" s="78">
        <f t="shared" si="2"/>
        <v>6000</v>
      </c>
      <c r="I60" s="78">
        <v>6000</v>
      </c>
      <c r="J60" s="78"/>
      <c r="K60" s="7"/>
      <c r="L60" s="6"/>
      <c r="M60" s="6"/>
    </row>
    <row r="61" spans="1:13" s="2" customFormat="1" ht="25.5" x14ac:dyDescent="0.25">
      <c r="A61" s="73">
        <v>9</v>
      </c>
      <c r="B61" s="75" t="s">
        <v>63</v>
      </c>
      <c r="C61" s="10" t="s">
        <v>189</v>
      </c>
      <c r="D61" s="43" t="s">
        <v>62</v>
      </c>
      <c r="E61" s="43">
        <v>1</v>
      </c>
      <c r="F61" s="43">
        <v>3</v>
      </c>
      <c r="G61" s="79">
        <v>15000</v>
      </c>
      <c r="H61" s="78">
        <f t="shared" si="2"/>
        <v>45000</v>
      </c>
      <c r="I61" s="78">
        <v>45000</v>
      </c>
      <c r="J61" s="78"/>
      <c r="K61" s="7"/>
      <c r="L61" s="6"/>
      <c r="M61" s="6"/>
    </row>
    <row r="62" spans="1:13" s="2" customFormat="1" ht="38.25" x14ac:dyDescent="0.25">
      <c r="A62" s="73">
        <v>10</v>
      </c>
      <c r="B62" s="10" t="s">
        <v>190</v>
      </c>
      <c r="C62" s="10" t="s">
        <v>191</v>
      </c>
      <c r="D62" s="43" t="s">
        <v>192</v>
      </c>
      <c r="E62" s="43">
        <v>1</v>
      </c>
      <c r="F62" s="43">
        <v>3</v>
      </c>
      <c r="G62" s="79">
        <v>1500</v>
      </c>
      <c r="H62" s="78">
        <f t="shared" si="2"/>
        <v>4500</v>
      </c>
      <c r="I62" s="78">
        <v>4500</v>
      </c>
      <c r="J62" s="78"/>
      <c r="K62" s="7"/>
      <c r="L62" s="6"/>
      <c r="M62" s="6"/>
    </row>
    <row r="63" spans="1:13" s="2" customFormat="1" ht="38.25" x14ac:dyDescent="0.25">
      <c r="A63" s="73">
        <v>11</v>
      </c>
      <c r="B63" s="10" t="s">
        <v>193</v>
      </c>
      <c r="C63" s="10" t="s">
        <v>194</v>
      </c>
      <c r="D63" s="43" t="s">
        <v>2</v>
      </c>
      <c r="E63" s="43">
        <v>1</v>
      </c>
      <c r="F63" s="43">
        <v>3</v>
      </c>
      <c r="G63" s="79">
        <v>500</v>
      </c>
      <c r="H63" s="78">
        <f t="shared" si="2"/>
        <v>1500</v>
      </c>
      <c r="I63" s="78">
        <v>1500</v>
      </c>
      <c r="J63" s="78"/>
      <c r="K63" s="7"/>
      <c r="L63" s="6"/>
      <c r="M63" s="6"/>
    </row>
    <row r="64" spans="1:13" s="2" customFormat="1" ht="25.5" x14ac:dyDescent="0.25">
      <c r="A64" s="73">
        <v>12</v>
      </c>
      <c r="B64" s="10" t="s">
        <v>195</v>
      </c>
      <c r="C64" s="10" t="s">
        <v>196</v>
      </c>
      <c r="D64" s="43" t="s">
        <v>2</v>
      </c>
      <c r="E64" s="43">
        <v>1</v>
      </c>
      <c r="F64" s="43">
        <v>3</v>
      </c>
      <c r="G64" s="79">
        <v>2500</v>
      </c>
      <c r="H64" s="78">
        <f t="shared" si="2"/>
        <v>7500</v>
      </c>
      <c r="I64" s="78">
        <v>7500</v>
      </c>
      <c r="J64" s="78"/>
      <c r="K64" s="7"/>
      <c r="L64" s="6"/>
      <c r="M64" s="6"/>
    </row>
    <row r="65" spans="1:13" s="2" customFormat="1" ht="38.25" x14ac:dyDescent="0.25">
      <c r="A65" s="73">
        <v>13</v>
      </c>
      <c r="B65" s="10" t="s">
        <v>197</v>
      </c>
      <c r="C65" s="10" t="s">
        <v>424</v>
      </c>
      <c r="D65" s="43" t="s">
        <v>192</v>
      </c>
      <c r="E65" s="43">
        <v>0</v>
      </c>
      <c r="F65" s="43">
        <v>0</v>
      </c>
      <c r="G65" s="79">
        <v>0</v>
      </c>
      <c r="H65" s="78">
        <f t="shared" si="2"/>
        <v>0</v>
      </c>
      <c r="I65" s="78">
        <v>0</v>
      </c>
      <c r="J65" s="78"/>
      <c r="K65" s="7"/>
      <c r="L65" s="6"/>
      <c r="M65" s="6"/>
    </row>
    <row r="66" spans="1:13" s="2" customFormat="1" x14ac:dyDescent="0.25">
      <c r="A66" s="73"/>
      <c r="B66" s="13" t="s">
        <v>15</v>
      </c>
      <c r="C66" s="9"/>
      <c r="D66" s="9"/>
      <c r="E66" s="9"/>
      <c r="F66" s="14"/>
      <c r="G66" s="84"/>
      <c r="H66" s="84">
        <f>SUM(H53:H65)</f>
        <v>1282830</v>
      </c>
      <c r="I66" s="84">
        <f>SUM(I53:I65)</f>
        <v>1282830</v>
      </c>
      <c r="J66" s="84">
        <f>SUM(J53:J65)</f>
        <v>0</v>
      </c>
      <c r="K66" s="14"/>
      <c r="L66" s="6"/>
      <c r="M66" s="6"/>
    </row>
    <row r="67" spans="1:13" s="2" customFormat="1" ht="18.75" x14ac:dyDescent="0.25">
      <c r="A67" s="95" t="s">
        <v>199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6"/>
      <c r="M67" s="6"/>
    </row>
    <row r="68" spans="1:13" s="2" customFormat="1" ht="36" x14ac:dyDescent="0.25">
      <c r="A68" s="71" t="s">
        <v>6</v>
      </c>
      <c r="B68" s="71" t="s">
        <v>0</v>
      </c>
      <c r="C68" s="5" t="s">
        <v>31</v>
      </c>
      <c r="D68" s="71" t="s">
        <v>1</v>
      </c>
      <c r="E68" s="71" t="s">
        <v>7</v>
      </c>
      <c r="F68" s="4" t="s">
        <v>7</v>
      </c>
      <c r="G68" s="4" t="s">
        <v>32</v>
      </c>
      <c r="H68" s="4" t="s">
        <v>33</v>
      </c>
      <c r="I68" s="38" t="s">
        <v>29</v>
      </c>
      <c r="J68" s="38" t="s">
        <v>30</v>
      </c>
      <c r="K68" s="38" t="s">
        <v>28</v>
      </c>
      <c r="L68" s="6"/>
      <c r="M68" s="6"/>
    </row>
    <row r="69" spans="1:13" s="2" customFormat="1" ht="51" x14ac:dyDescent="0.25">
      <c r="A69" s="73">
        <v>1</v>
      </c>
      <c r="B69" s="10" t="s">
        <v>200</v>
      </c>
      <c r="C69" s="10" t="s">
        <v>425</v>
      </c>
      <c r="D69" s="43" t="s">
        <v>2</v>
      </c>
      <c r="E69" s="43">
        <v>1</v>
      </c>
      <c r="F69" s="43">
        <v>3</v>
      </c>
      <c r="G69" s="81">
        <v>276770</v>
      </c>
      <c r="H69" s="78">
        <f>F69*G69</f>
        <v>830310</v>
      </c>
      <c r="I69" s="78">
        <v>830310</v>
      </c>
      <c r="J69" s="78"/>
      <c r="K69" s="7"/>
      <c r="L69" s="6"/>
      <c r="M69" s="6"/>
    </row>
    <row r="70" spans="1:13" s="2" customFormat="1" ht="63.75" x14ac:dyDescent="0.25">
      <c r="A70" s="73">
        <v>2</v>
      </c>
      <c r="B70" s="10" t="s">
        <v>201</v>
      </c>
      <c r="C70" s="10" t="s">
        <v>426</v>
      </c>
      <c r="D70" s="43" t="s">
        <v>2</v>
      </c>
      <c r="E70" s="43">
        <v>1</v>
      </c>
      <c r="F70" s="43">
        <v>3</v>
      </c>
      <c r="G70" s="81">
        <v>17600</v>
      </c>
      <c r="H70" s="78">
        <f t="shared" ref="H70:H83" si="3">F70*G70</f>
        <v>52800</v>
      </c>
      <c r="I70" s="78">
        <v>52800</v>
      </c>
      <c r="J70" s="78"/>
      <c r="K70" s="7"/>
      <c r="L70" s="6"/>
      <c r="M70" s="6"/>
    </row>
    <row r="71" spans="1:13" s="2" customFormat="1" ht="52.5" customHeight="1" x14ac:dyDescent="0.25">
      <c r="A71" s="73">
        <v>3</v>
      </c>
      <c r="B71" s="10" t="s">
        <v>202</v>
      </c>
      <c r="C71" s="10" t="s">
        <v>427</v>
      </c>
      <c r="D71" s="43" t="s">
        <v>203</v>
      </c>
      <c r="E71" s="18">
        <v>0</v>
      </c>
      <c r="F71" s="18">
        <v>0</v>
      </c>
      <c r="G71" s="81">
        <v>0</v>
      </c>
      <c r="H71" s="78">
        <f t="shared" si="3"/>
        <v>0</v>
      </c>
      <c r="I71" s="78">
        <v>0</v>
      </c>
      <c r="J71" s="78"/>
      <c r="K71" s="7"/>
      <c r="L71" s="6"/>
      <c r="M71" s="6"/>
    </row>
    <row r="72" spans="1:13" s="2" customFormat="1" ht="38.25" x14ac:dyDescent="0.25">
      <c r="A72" s="73">
        <v>4</v>
      </c>
      <c r="B72" s="10" t="s">
        <v>204</v>
      </c>
      <c r="C72" s="10" t="s">
        <v>428</v>
      </c>
      <c r="D72" s="43" t="s">
        <v>203</v>
      </c>
      <c r="E72" s="18">
        <v>1</v>
      </c>
      <c r="F72" s="18">
        <v>3</v>
      </c>
      <c r="G72" s="81">
        <v>7600</v>
      </c>
      <c r="H72" s="78">
        <f t="shared" si="3"/>
        <v>22800</v>
      </c>
      <c r="I72" s="78">
        <v>22800</v>
      </c>
      <c r="J72" s="78"/>
      <c r="K72" s="7"/>
      <c r="L72" s="6"/>
      <c r="M72" s="6"/>
    </row>
    <row r="73" spans="1:13" s="2" customFormat="1" ht="25.5" x14ac:dyDescent="0.25">
      <c r="A73" s="73">
        <v>5</v>
      </c>
      <c r="B73" s="10" t="s">
        <v>205</v>
      </c>
      <c r="C73" s="10" t="s">
        <v>206</v>
      </c>
      <c r="D73" s="43" t="s">
        <v>203</v>
      </c>
      <c r="E73" s="18">
        <v>1</v>
      </c>
      <c r="F73" s="18">
        <v>3</v>
      </c>
      <c r="G73" s="81">
        <v>3700</v>
      </c>
      <c r="H73" s="78">
        <f t="shared" si="3"/>
        <v>11100</v>
      </c>
      <c r="I73" s="78">
        <v>11100</v>
      </c>
      <c r="J73" s="78"/>
      <c r="K73" s="7"/>
      <c r="L73" s="6"/>
      <c r="M73" s="6"/>
    </row>
    <row r="74" spans="1:13" s="2" customFormat="1" ht="38.25" x14ac:dyDescent="0.25">
      <c r="A74" s="73">
        <v>6</v>
      </c>
      <c r="B74" s="10" t="s">
        <v>207</v>
      </c>
      <c r="C74" s="10" t="s">
        <v>429</v>
      </c>
      <c r="D74" s="43"/>
      <c r="E74" s="18">
        <v>1</v>
      </c>
      <c r="F74" s="18">
        <v>3</v>
      </c>
      <c r="G74" s="81">
        <v>7552</v>
      </c>
      <c r="H74" s="78">
        <f t="shared" si="3"/>
        <v>22656</v>
      </c>
      <c r="I74" s="78">
        <v>22656</v>
      </c>
      <c r="J74" s="78"/>
      <c r="K74" s="7"/>
      <c r="L74" s="6"/>
      <c r="M74" s="6"/>
    </row>
    <row r="75" spans="1:13" s="2" customFormat="1" ht="25.5" x14ac:dyDescent="0.25">
      <c r="A75" s="73">
        <v>7</v>
      </c>
      <c r="B75" s="10" t="s">
        <v>184</v>
      </c>
      <c r="C75" s="10" t="s">
        <v>185</v>
      </c>
      <c r="D75" s="43" t="s">
        <v>62</v>
      </c>
      <c r="E75" s="43">
        <v>1</v>
      </c>
      <c r="F75" s="43">
        <v>3</v>
      </c>
      <c r="G75" s="81">
        <v>160</v>
      </c>
      <c r="H75" s="78">
        <f t="shared" si="3"/>
        <v>480</v>
      </c>
      <c r="I75" s="78">
        <v>480</v>
      </c>
      <c r="J75" s="78"/>
      <c r="K75" s="7"/>
      <c r="L75" s="6"/>
      <c r="M75" s="6"/>
    </row>
    <row r="76" spans="1:13" s="2" customFormat="1" ht="25.5" x14ac:dyDescent="0.25">
      <c r="A76" s="73">
        <v>8</v>
      </c>
      <c r="B76" s="10" t="s">
        <v>208</v>
      </c>
      <c r="C76" s="10" t="s">
        <v>430</v>
      </c>
      <c r="D76" s="43" t="s">
        <v>203</v>
      </c>
      <c r="E76" s="18">
        <v>1</v>
      </c>
      <c r="F76" s="18">
        <v>3</v>
      </c>
      <c r="G76" s="81">
        <v>17110</v>
      </c>
      <c r="H76" s="78">
        <f t="shared" si="3"/>
        <v>51330</v>
      </c>
      <c r="I76" s="78">
        <v>51330</v>
      </c>
      <c r="J76" s="78"/>
      <c r="K76" s="7"/>
      <c r="L76" s="6"/>
      <c r="M76" s="6"/>
    </row>
    <row r="77" spans="1:13" s="2" customFormat="1" x14ac:dyDescent="0.25">
      <c r="A77" s="73">
        <v>9</v>
      </c>
      <c r="B77" s="10" t="s">
        <v>72</v>
      </c>
      <c r="C77" s="74" t="s">
        <v>209</v>
      </c>
      <c r="D77" s="43" t="s">
        <v>62</v>
      </c>
      <c r="E77" s="43">
        <v>1</v>
      </c>
      <c r="F77" s="43">
        <v>3</v>
      </c>
      <c r="G77" s="81">
        <v>150</v>
      </c>
      <c r="H77" s="78">
        <f t="shared" si="3"/>
        <v>450</v>
      </c>
      <c r="I77" s="78">
        <v>450</v>
      </c>
      <c r="J77" s="78"/>
      <c r="K77" s="7"/>
      <c r="L77" s="6"/>
      <c r="M77" s="6"/>
    </row>
    <row r="78" spans="1:13" s="2" customFormat="1" ht="25.5" x14ac:dyDescent="0.25">
      <c r="A78" s="73">
        <v>10</v>
      </c>
      <c r="B78" s="10" t="s">
        <v>210</v>
      </c>
      <c r="C78" s="74" t="s">
        <v>211</v>
      </c>
      <c r="D78" s="43" t="s">
        <v>2</v>
      </c>
      <c r="E78" s="18">
        <v>0</v>
      </c>
      <c r="F78" s="18">
        <v>0</v>
      </c>
      <c r="G78" s="81">
        <v>0</v>
      </c>
      <c r="H78" s="78">
        <f t="shared" si="3"/>
        <v>0</v>
      </c>
      <c r="I78" s="78">
        <v>0</v>
      </c>
      <c r="J78" s="78"/>
      <c r="K78" s="7"/>
      <c r="L78" s="6"/>
      <c r="M78" s="6"/>
    </row>
    <row r="79" spans="1:13" s="2" customFormat="1" ht="25.5" x14ac:dyDescent="0.25">
      <c r="A79" s="73">
        <v>11</v>
      </c>
      <c r="B79" s="75" t="s">
        <v>63</v>
      </c>
      <c r="C79" s="10" t="s">
        <v>440</v>
      </c>
      <c r="D79" s="43" t="s">
        <v>62</v>
      </c>
      <c r="E79" s="43">
        <v>1</v>
      </c>
      <c r="F79" s="43">
        <v>3</v>
      </c>
      <c r="G79" s="81">
        <v>15000</v>
      </c>
      <c r="H79" s="78">
        <f t="shared" si="3"/>
        <v>45000</v>
      </c>
      <c r="I79" s="78">
        <v>45000</v>
      </c>
      <c r="J79" s="78"/>
      <c r="K79" s="7"/>
      <c r="L79" s="6"/>
      <c r="M79" s="6"/>
    </row>
    <row r="80" spans="1:13" s="2" customFormat="1" ht="38.25" x14ac:dyDescent="0.25">
      <c r="A80" s="73">
        <v>12</v>
      </c>
      <c r="B80" s="10" t="s">
        <v>193</v>
      </c>
      <c r="C80" s="10" t="s">
        <v>212</v>
      </c>
      <c r="D80" s="43" t="s">
        <v>62</v>
      </c>
      <c r="E80" s="18">
        <v>1</v>
      </c>
      <c r="F80" s="18">
        <v>3</v>
      </c>
      <c r="G80" s="81">
        <v>500</v>
      </c>
      <c r="H80" s="78">
        <f t="shared" si="3"/>
        <v>1500</v>
      </c>
      <c r="I80" s="78">
        <v>1500</v>
      </c>
      <c r="J80" s="78"/>
      <c r="K80" s="7"/>
      <c r="L80" s="6"/>
      <c r="M80" s="6"/>
    </row>
    <row r="81" spans="1:13" s="2" customFormat="1" ht="38.25" x14ac:dyDescent="0.25">
      <c r="A81" s="73">
        <v>13</v>
      </c>
      <c r="B81" s="10" t="s">
        <v>190</v>
      </c>
      <c r="C81" s="10" t="s">
        <v>431</v>
      </c>
      <c r="D81" s="43" t="s">
        <v>192</v>
      </c>
      <c r="E81" s="43">
        <v>1</v>
      </c>
      <c r="F81" s="43">
        <v>3</v>
      </c>
      <c r="G81" s="81">
        <v>1500</v>
      </c>
      <c r="H81" s="78">
        <f>F81*G81</f>
        <v>4500</v>
      </c>
      <c r="I81" s="78">
        <v>4500</v>
      </c>
      <c r="J81" s="78"/>
      <c r="K81" s="7"/>
      <c r="L81" s="6"/>
      <c r="M81" s="6"/>
    </row>
    <row r="82" spans="1:13" s="2" customFormat="1" ht="25.5" x14ac:dyDescent="0.25">
      <c r="A82" s="73">
        <v>14</v>
      </c>
      <c r="B82" s="10" t="s">
        <v>213</v>
      </c>
      <c r="C82" s="74" t="s">
        <v>196</v>
      </c>
      <c r="D82" s="43" t="s">
        <v>2</v>
      </c>
      <c r="E82" s="18">
        <v>1</v>
      </c>
      <c r="F82" s="18">
        <v>3</v>
      </c>
      <c r="G82" s="81">
        <v>2500</v>
      </c>
      <c r="H82" s="78">
        <f t="shared" si="3"/>
        <v>7500</v>
      </c>
      <c r="I82" s="78">
        <v>7500</v>
      </c>
      <c r="J82" s="78"/>
      <c r="K82" s="7"/>
      <c r="L82" s="6"/>
      <c r="M82" s="6"/>
    </row>
    <row r="83" spans="1:13" s="2" customFormat="1" ht="25.5" x14ac:dyDescent="0.25">
      <c r="A83" s="73">
        <v>15</v>
      </c>
      <c r="B83" s="50" t="s">
        <v>214</v>
      </c>
      <c r="C83" s="10" t="s">
        <v>215</v>
      </c>
      <c r="D83" s="43" t="s">
        <v>2</v>
      </c>
      <c r="E83" s="18">
        <v>1</v>
      </c>
      <c r="F83" s="18">
        <v>3</v>
      </c>
      <c r="G83" s="81">
        <v>32096</v>
      </c>
      <c r="H83" s="78">
        <f t="shared" si="3"/>
        <v>96288</v>
      </c>
      <c r="I83" s="78">
        <v>96288</v>
      </c>
      <c r="J83" s="78"/>
      <c r="K83" s="7"/>
      <c r="L83" s="6"/>
      <c r="M83" s="6"/>
    </row>
    <row r="84" spans="1:13" s="2" customFormat="1" ht="14.25" x14ac:dyDescent="0.25">
      <c r="A84" s="73"/>
      <c r="B84" s="13" t="s">
        <v>15</v>
      </c>
      <c r="C84" s="9"/>
      <c r="D84" s="9"/>
      <c r="E84" s="9"/>
      <c r="F84" s="51"/>
      <c r="G84" s="84"/>
      <c r="H84" s="84">
        <f>SUM(H69:H83)</f>
        <v>1146714</v>
      </c>
      <c r="I84" s="84">
        <f>SUM(I69:I83)</f>
        <v>1146714</v>
      </c>
      <c r="J84" s="84">
        <f>SUM(J69:J83)</f>
        <v>0</v>
      </c>
      <c r="K84" s="14"/>
      <c r="L84" s="6"/>
      <c r="M84" s="6"/>
    </row>
    <row r="85" spans="1:13" s="2" customFormat="1" ht="18.75" x14ac:dyDescent="0.25">
      <c r="A85" s="95" t="s">
        <v>216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6"/>
      <c r="M85" s="6"/>
    </row>
    <row r="86" spans="1:13" s="2" customFormat="1" ht="21" customHeight="1" x14ac:dyDescent="0.25">
      <c r="A86" s="95" t="s">
        <v>250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6"/>
      <c r="M86" s="6"/>
    </row>
    <row r="87" spans="1:13" s="2" customFormat="1" ht="36" x14ac:dyDescent="0.25">
      <c r="A87" s="71" t="s">
        <v>6</v>
      </c>
      <c r="B87" s="71" t="s">
        <v>0</v>
      </c>
      <c r="C87" s="5" t="s">
        <v>31</v>
      </c>
      <c r="D87" s="71" t="s">
        <v>1</v>
      </c>
      <c r="E87" s="71" t="s">
        <v>7</v>
      </c>
      <c r="F87" s="4" t="s">
        <v>7</v>
      </c>
      <c r="G87" s="4" t="s">
        <v>32</v>
      </c>
      <c r="H87" s="4" t="s">
        <v>33</v>
      </c>
      <c r="I87" s="38" t="s">
        <v>29</v>
      </c>
      <c r="J87" s="38" t="s">
        <v>30</v>
      </c>
      <c r="K87" s="38" t="s">
        <v>28</v>
      </c>
      <c r="L87" s="6"/>
      <c r="M87" s="6"/>
    </row>
    <row r="88" spans="1:13" s="2" customFormat="1" ht="25.5" x14ac:dyDescent="0.25">
      <c r="A88" s="73">
        <v>1</v>
      </c>
      <c r="B88" s="10" t="s">
        <v>217</v>
      </c>
      <c r="C88" s="10" t="s">
        <v>218</v>
      </c>
      <c r="D88" s="43" t="s">
        <v>62</v>
      </c>
      <c r="E88" s="43">
        <v>1</v>
      </c>
      <c r="F88" s="43">
        <v>20</v>
      </c>
      <c r="G88" s="81">
        <v>40</v>
      </c>
      <c r="H88" s="92">
        <f>F88*G88</f>
        <v>800</v>
      </c>
      <c r="I88" s="92"/>
      <c r="J88" s="92">
        <v>800</v>
      </c>
      <c r="K88" s="9"/>
      <c r="L88" s="6"/>
      <c r="M88" s="6"/>
    </row>
    <row r="89" spans="1:13" s="2" customFormat="1" ht="25.5" x14ac:dyDescent="0.25">
      <c r="A89" s="73">
        <v>2</v>
      </c>
      <c r="B89" s="10" t="s">
        <v>219</v>
      </c>
      <c r="C89" s="10" t="s">
        <v>432</v>
      </c>
      <c r="D89" s="43" t="s">
        <v>62</v>
      </c>
      <c r="E89" s="43">
        <v>2</v>
      </c>
      <c r="F89" s="43">
        <v>40</v>
      </c>
      <c r="G89" s="81">
        <v>200</v>
      </c>
      <c r="H89" s="92">
        <f t="shared" ref="H89:H113" si="4">F89*G89</f>
        <v>8000</v>
      </c>
      <c r="I89" s="92"/>
      <c r="J89" s="92">
        <v>8000</v>
      </c>
      <c r="K89" s="9"/>
      <c r="L89" s="6"/>
      <c r="M89" s="6"/>
    </row>
    <row r="90" spans="1:13" s="2" customFormat="1" ht="25.5" x14ac:dyDescent="0.25">
      <c r="A90" s="73">
        <v>3</v>
      </c>
      <c r="B90" s="10" t="s">
        <v>220</v>
      </c>
      <c r="C90" s="10" t="s">
        <v>433</v>
      </c>
      <c r="D90" s="43" t="s">
        <v>62</v>
      </c>
      <c r="E90" s="43">
        <v>2</v>
      </c>
      <c r="F90" s="43">
        <v>40</v>
      </c>
      <c r="G90" s="81">
        <v>200</v>
      </c>
      <c r="H90" s="92">
        <f t="shared" si="4"/>
        <v>8000</v>
      </c>
      <c r="I90" s="92"/>
      <c r="J90" s="92">
        <v>8000</v>
      </c>
      <c r="K90" s="9"/>
      <c r="L90" s="6"/>
      <c r="M90" s="6"/>
    </row>
    <row r="91" spans="1:13" s="2" customFormat="1" ht="38.25" x14ac:dyDescent="0.25">
      <c r="A91" s="73">
        <v>4</v>
      </c>
      <c r="B91" s="10" t="s">
        <v>221</v>
      </c>
      <c r="C91" s="10" t="s">
        <v>222</v>
      </c>
      <c r="D91" s="43" t="s">
        <v>62</v>
      </c>
      <c r="E91" s="43">
        <v>2</v>
      </c>
      <c r="F91" s="43">
        <v>40</v>
      </c>
      <c r="G91" s="81">
        <v>100</v>
      </c>
      <c r="H91" s="92">
        <f t="shared" si="4"/>
        <v>4000</v>
      </c>
      <c r="I91" s="92"/>
      <c r="J91" s="92">
        <v>4000</v>
      </c>
      <c r="K91" s="9"/>
      <c r="L91" s="6"/>
      <c r="M91" s="6"/>
    </row>
    <row r="92" spans="1:13" s="2" customFormat="1" ht="25.5" x14ac:dyDescent="0.25">
      <c r="A92" s="73">
        <v>5</v>
      </c>
      <c r="B92" s="46" t="s">
        <v>223</v>
      </c>
      <c r="C92" s="46" t="s">
        <v>224</v>
      </c>
      <c r="D92" s="43" t="s">
        <v>62</v>
      </c>
      <c r="E92" s="43">
        <v>2</v>
      </c>
      <c r="F92" s="43">
        <v>40</v>
      </c>
      <c r="G92" s="81">
        <v>150</v>
      </c>
      <c r="H92" s="92">
        <f t="shared" si="4"/>
        <v>6000</v>
      </c>
      <c r="I92" s="92"/>
      <c r="J92" s="92">
        <v>6000</v>
      </c>
      <c r="K92" s="9"/>
      <c r="L92" s="6"/>
      <c r="M92" s="6"/>
    </row>
    <row r="93" spans="1:13" s="2" customFormat="1" x14ac:dyDescent="0.25">
      <c r="A93" s="73">
        <v>6</v>
      </c>
      <c r="B93" s="46" t="s">
        <v>225</v>
      </c>
      <c r="C93" s="46" t="s">
        <v>226</v>
      </c>
      <c r="D93" s="43" t="s">
        <v>192</v>
      </c>
      <c r="E93" s="43">
        <v>1</v>
      </c>
      <c r="F93" s="43">
        <v>20</v>
      </c>
      <c r="G93" s="81">
        <v>1500</v>
      </c>
      <c r="H93" s="92">
        <f t="shared" si="4"/>
        <v>30000</v>
      </c>
      <c r="I93" s="92"/>
      <c r="J93" s="92">
        <v>30000</v>
      </c>
      <c r="K93" s="9"/>
      <c r="L93" s="6"/>
      <c r="M93" s="6"/>
    </row>
    <row r="94" spans="1:13" s="2" customFormat="1" ht="25.5" x14ac:dyDescent="0.25">
      <c r="A94" s="73">
        <v>7</v>
      </c>
      <c r="B94" s="46" t="s">
        <v>227</v>
      </c>
      <c r="C94" s="46" t="s">
        <v>226</v>
      </c>
      <c r="D94" s="43" t="s">
        <v>192</v>
      </c>
      <c r="E94" s="43">
        <v>1</v>
      </c>
      <c r="F94" s="43">
        <v>20</v>
      </c>
      <c r="G94" s="81">
        <v>1500</v>
      </c>
      <c r="H94" s="92">
        <f t="shared" si="4"/>
        <v>30000</v>
      </c>
      <c r="I94" s="92"/>
      <c r="J94" s="92">
        <v>30000</v>
      </c>
      <c r="K94" s="9"/>
      <c r="L94" s="6"/>
      <c r="M94" s="6"/>
    </row>
    <row r="95" spans="1:13" s="2" customFormat="1" ht="15" customHeight="1" x14ac:dyDescent="0.25">
      <c r="A95" s="73">
        <v>8</v>
      </c>
      <c r="B95" s="65" t="s">
        <v>439</v>
      </c>
      <c r="C95" s="46" t="s">
        <v>228</v>
      </c>
      <c r="D95" s="43" t="s">
        <v>62</v>
      </c>
      <c r="E95" s="43">
        <v>1</v>
      </c>
      <c r="F95" s="43">
        <v>20</v>
      </c>
      <c r="G95" s="81">
        <v>3400</v>
      </c>
      <c r="H95" s="92">
        <f t="shared" si="4"/>
        <v>68000</v>
      </c>
      <c r="I95" s="92"/>
      <c r="J95" s="92">
        <v>68000</v>
      </c>
      <c r="K95" s="9"/>
      <c r="L95" s="6"/>
      <c r="M95" s="6"/>
    </row>
    <row r="96" spans="1:13" s="2" customFormat="1" ht="15" customHeight="1" x14ac:dyDescent="0.25">
      <c r="A96" s="73">
        <v>9</v>
      </c>
      <c r="B96" s="46" t="s">
        <v>435</v>
      </c>
      <c r="C96" s="46" t="s">
        <v>228</v>
      </c>
      <c r="D96" s="43" t="s">
        <v>62</v>
      </c>
      <c r="E96" s="43">
        <v>1</v>
      </c>
      <c r="F96" s="43">
        <v>20</v>
      </c>
      <c r="G96" s="81">
        <v>500</v>
      </c>
      <c r="H96" s="92">
        <f t="shared" si="4"/>
        <v>10000</v>
      </c>
      <c r="I96" s="92"/>
      <c r="J96" s="92">
        <v>10000</v>
      </c>
      <c r="K96" s="9"/>
      <c r="L96" s="6"/>
      <c r="M96" s="6"/>
    </row>
    <row r="97" spans="1:13" s="2" customFormat="1" x14ac:dyDescent="0.25">
      <c r="A97" s="73">
        <v>10</v>
      </c>
      <c r="B97" s="10" t="s">
        <v>229</v>
      </c>
      <c r="C97" s="46" t="s">
        <v>230</v>
      </c>
      <c r="D97" s="43" t="s">
        <v>62</v>
      </c>
      <c r="E97" s="43">
        <v>1</v>
      </c>
      <c r="F97" s="43">
        <v>20</v>
      </c>
      <c r="G97" s="81">
        <v>150</v>
      </c>
      <c r="H97" s="92">
        <f t="shared" si="4"/>
        <v>3000</v>
      </c>
      <c r="I97" s="92"/>
      <c r="J97" s="92">
        <v>3000</v>
      </c>
      <c r="K97" s="9"/>
      <c r="L97" s="6"/>
      <c r="M97" s="6"/>
    </row>
    <row r="98" spans="1:13" s="2" customFormat="1" x14ac:dyDescent="0.25">
      <c r="A98" s="73">
        <v>11</v>
      </c>
      <c r="B98" s="10" t="s">
        <v>231</v>
      </c>
      <c r="C98" s="46" t="s">
        <v>230</v>
      </c>
      <c r="D98" s="43" t="s">
        <v>62</v>
      </c>
      <c r="E98" s="43">
        <v>1</v>
      </c>
      <c r="F98" s="43">
        <v>20</v>
      </c>
      <c r="G98" s="81">
        <v>200</v>
      </c>
      <c r="H98" s="92">
        <f t="shared" si="4"/>
        <v>4000</v>
      </c>
      <c r="I98" s="92"/>
      <c r="J98" s="92">
        <v>4000</v>
      </c>
      <c r="K98" s="9"/>
      <c r="L98" s="6"/>
      <c r="M98" s="6"/>
    </row>
    <row r="99" spans="1:13" s="2" customFormat="1" x14ac:dyDescent="0.25">
      <c r="A99" s="73">
        <v>12</v>
      </c>
      <c r="B99" s="10" t="s">
        <v>232</v>
      </c>
      <c r="C99" s="46" t="s">
        <v>230</v>
      </c>
      <c r="D99" s="43" t="s">
        <v>62</v>
      </c>
      <c r="E99" s="43">
        <v>1</v>
      </c>
      <c r="F99" s="43">
        <v>20</v>
      </c>
      <c r="G99" s="81">
        <v>330</v>
      </c>
      <c r="H99" s="92">
        <f t="shared" si="4"/>
        <v>6600</v>
      </c>
      <c r="I99" s="92"/>
      <c r="J99" s="92">
        <v>6600</v>
      </c>
      <c r="K99" s="9"/>
      <c r="L99" s="6"/>
      <c r="M99" s="6"/>
    </row>
    <row r="100" spans="1:13" s="2" customFormat="1" x14ac:dyDescent="0.25">
      <c r="A100" s="73">
        <v>13</v>
      </c>
      <c r="B100" s="10" t="s">
        <v>233</v>
      </c>
      <c r="C100" s="46" t="s">
        <v>234</v>
      </c>
      <c r="D100" s="43" t="s">
        <v>62</v>
      </c>
      <c r="E100" s="43">
        <v>1</v>
      </c>
      <c r="F100" s="43">
        <v>20</v>
      </c>
      <c r="G100" s="81">
        <v>100</v>
      </c>
      <c r="H100" s="92">
        <f t="shared" si="4"/>
        <v>2000</v>
      </c>
      <c r="I100" s="92"/>
      <c r="J100" s="92">
        <v>2000</v>
      </c>
      <c r="K100" s="9"/>
      <c r="L100" s="6"/>
      <c r="M100" s="6"/>
    </row>
    <row r="101" spans="1:13" s="2" customFormat="1" x14ac:dyDescent="0.25">
      <c r="A101" s="73">
        <v>14</v>
      </c>
      <c r="B101" s="10" t="s">
        <v>235</v>
      </c>
      <c r="C101" s="46" t="s">
        <v>230</v>
      </c>
      <c r="D101" s="43" t="s">
        <v>62</v>
      </c>
      <c r="E101" s="43">
        <v>1</v>
      </c>
      <c r="F101" s="43">
        <v>20</v>
      </c>
      <c r="G101" s="81">
        <v>100</v>
      </c>
      <c r="H101" s="92">
        <f t="shared" si="4"/>
        <v>2000</v>
      </c>
      <c r="I101" s="92"/>
      <c r="J101" s="92">
        <v>2000</v>
      </c>
      <c r="K101" s="9"/>
      <c r="L101" s="6"/>
      <c r="M101" s="6"/>
    </row>
    <row r="102" spans="1:13" s="2" customFormat="1" x14ac:dyDescent="0.25">
      <c r="A102" s="73">
        <v>15</v>
      </c>
      <c r="B102" s="10" t="s">
        <v>236</v>
      </c>
      <c r="C102" s="46" t="s">
        <v>230</v>
      </c>
      <c r="D102" s="43" t="s">
        <v>62</v>
      </c>
      <c r="E102" s="43">
        <v>1</v>
      </c>
      <c r="F102" s="43">
        <v>20</v>
      </c>
      <c r="G102" s="81">
        <v>100</v>
      </c>
      <c r="H102" s="92">
        <f t="shared" si="4"/>
        <v>2000</v>
      </c>
      <c r="I102" s="92"/>
      <c r="J102" s="92">
        <v>2000</v>
      </c>
      <c r="K102" s="9"/>
      <c r="L102" s="6"/>
      <c r="M102" s="6"/>
    </row>
    <row r="103" spans="1:13" s="2" customFormat="1" ht="25.5" x14ac:dyDescent="0.25">
      <c r="A103" s="73">
        <v>16</v>
      </c>
      <c r="B103" s="46" t="s">
        <v>237</v>
      </c>
      <c r="C103" s="46" t="s">
        <v>238</v>
      </c>
      <c r="D103" s="43" t="s">
        <v>62</v>
      </c>
      <c r="E103" s="43">
        <v>1</v>
      </c>
      <c r="F103" s="43">
        <v>20</v>
      </c>
      <c r="G103" s="81">
        <v>600</v>
      </c>
      <c r="H103" s="92">
        <f t="shared" si="4"/>
        <v>12000</v>
      </c>
      <c r="I103" s="92"/>
      <c r="J103" s="92">
        <v>12000</v>
      </c>
      <c r="K103" s="9"/>
      <c r="L103" s="6"/>
      <c r="M103" s="6"/>
    </row>
    <row r="104" spans="1:13" s="2" customFormat="1" ht="25.5" x14ac:dyDescent="0.25">
      <c r="A104" s="73">
        <v>17</v>
      </c>
      <c r="B104" s="46" t="s">
        <v>239</v>
      </c>
      <c r="C104" s="46" t="s">
        <v>238</v>
      </c>
      <c r="D104" s="43" t="s">
        <v>62</v>
      </c>
      <c r="E104" s="43">
        <v>1</v>
      </c>
      <c r="F104" s="43">
        <v>20</v>
      </c>
      <c r="G104" s="81">
        <v>360</v>
      </c>
      <c r="H104" s="92">
        <f t="shared" si="4"/>
        <v>7200</v>
      </c>
      <c r="I104" s="92"/>
      <c r="J104" s="92">
        <v>7200</v>
      </c>
      <c r="K104" s="9"/>
      <c r="L104" s="6"/>
      <c r="M104" s="6"/>
    </row>
    <row r="105" spans="1:13" s="2" customFormat="1" ht="25.5" x14ac:dyDescent="0.25">
      <c r="A105" s="73">
        <v>18</v>
      </c>
      <c r="B105" s="46" t="s">
        <v>240</v>
      </c>
      <c r="C105" s="46" t="s">
        <v>238</v>
      </c>
      <c r="D105" s="43" t="s">
        <v>62</v>
      </c>
      <c r="E105" s="43">
        <v>1</v>
      </c>
      <c r="F105" s="43">
        <v>20</v>
      </c>
      <c r="G105" s="81">
        <v>850</v>
      </c>
      <c r="H105" s="92">
        <f t="shared" si="4"/>
        <v>17000</v>
      </c>
      <c r="I105" s="92"/>
      <c r="J105" s="92">
        <v>17000</v>
      </c>
      <c r="K105" s="9"/>
      <c r="L105" s="6"/>
      <c r="M105" s="6"/>
    </row>
    <row r="106" spans="1:13" s="2" customFormat="1" x14ac:dyDescent="0.25">
      <c r="A106" s="73">
        <v>19</v>
      </c>
      <c r="B106" s="46" t="s">
        <v>241</v>
      </c>
      <c r="C106" s="46" t="s">
        <v>230</v>
      </c>
      <c r="D106" s="43" t="s">
        <v>62</v>
      </c>
      <c r="E106" s="43">
        <v>1</v>
      </c>
      <c r="F106" s="43">
        <v>20</v>
      </c>
      <c r="G106" s="81">
        <v>50</v>
      </c>
      <c r="H106" s="92">
        <f t="shared" si="4"/>
        <v>1000</v>
      </c>
      <c r="I106" s="92"/>
      <c r="J106" s="92">
        <v>1000</v>
      </c>
      <c r="K106" s="9"/>
      <c r="L106" s="6"/>
      <c r="M106" s="6"/>
    </row>
    <row r="107" spans="1:13" s="2" customFormat="1" ht="51" x14ac:dyDescent="0.25">
      <c r="A107" s="73">
        <v>20</v>
      </c>
      <c r="B107" s="46" t="s">
        <v>242</v>
      </c>
      <c r="C107" s="52" t="s">
        <v>243</v>
      </c>
      <c r="D107" s="43" t="s">
        <v>62</v>
      </c>
      <c r="E107" s="43">
        <v>1</v>
      </c>
      <c r="F107" s="43">
        <v>20</v>
      </c>
      <c r="G107" s="81">
        <v>1200</v>
      </c>
      <c r="H107" s="92">
        <f t="shared" si="4"/>
        <v>24000</v>
      </c>
      <c r="I107" s="92"/>
      <c r="J107" s="92">
        <v>24000</v>
      </c>
      <c r="K107" s="9"/>
      <c r="L107" s="6"/>
      <c r="M107" s="6"/>
    </row>
    <row r="108" spans="1:13" s="2" customFormat="1" x14ac:dyDescent="0.25">
      <c r="A108" s="73">
        <v>21</v>
      </c>
      <c r="B108" s="46" t="s">
        <v>244</v>
      </c>
      <c r="C108" s="46" t="s">
        <v>230</v>
      </c>
      <c r="D108" s="43" t="s">
        <v>62</v>
      </c>
      <c r="E108" s="43">
        <v>1</v>
      </c>
      <c r="F108" s="43">
        <v>20</v>
      </c>
      <c r="G108" s="81">
        <v>300</v>
      </c>
      <c r="H108" s="92">
        <f t="shared" si="4"/>
        <v>6000</v>
      </c>
      <c r="I108" s="92"/>
      <c r="J108" s="92">
        <v>6000</v>
      </c>
      <c r="K108" s="9"/>
      <c r="L108" s="6"/>
      <c r="M108" s="6"/>
    </row>
    <row r="109" spans="1:13" s="2" customFormat="1" x14ac:dyDescent="0.25">
      <c r="A109" s="73">
        <v>22</v>
      </c>
      <c r="B109" s="46" t="s">
        <v>245</v>
      </c>
      <c r="C109" s="46" t="s">
        <v>230</v>
      </c>
      <c r="D109" s="43" t="s">
        <v>62</v>
      </c>
      <c r="E109" s="43">
        <v>1</v>
      </c>
      <c r="F109" s="43">
        <v>20</v>
      </c>
      <c r="G109" s="81">
        <v>300</v>
      </c>
      <c r="H109" s="92">
        <f t="shared" si="4"/>
        <v>6000</v>
      </c>
      <c r="I109" s="92"/>
      <c r="J109" s="92">
        <v>6000</v>
      </c>
      <c r="K109" s="9"/>
      <c r="L109" s="6"/>
      <c r="M109" s="6"/>
    </row>
    <row r="110" spans="1:13" s="2" customFormat="1" x14ac:dyDescent="0.25">
      <c r="A110" s="73">
        <v>23</v>
      </c>
      <c r="B110" s="46" t="s">
        <v>246</v>
      </c>
      <c r="C110" s="46" t="s">
        <v>230</v>
      </c>
      <c r="D110" s="43" t="s">
        <v>62</v>
      </c>
      <c r="E110" s="43">
        <v>1</v>
      </c>
      <c r="F110" s="43">
        <v>20</v>
      </c>
      <c r="G110" s="81">
        <v>300</v>
      </c>
      <c r="H110" s="92">
        <f t="shared" si="4"/>
        <v>6000</v>
      </c>
      <c r="I110" s="92"/>
      <c r="J110" s="92">
        <v>6000</v>
      </c>
      <c r="K110" s="9"/>
      <c r="L110" s="6"/>
      <c r="M110" s="6"/>
    </row>
    <row r="111" spans="1:13" s="2" customFormat="1" x14ac:dyDescent="0.25">
      <c r="A111" s="73">
        <v>24</v>
      </c>
      <c r="B111" s="46" t="s">
        <v>247</v>
      </c>
      <c r="C111" s="46" t="s">
        <v>230</v>
      </c>
      <c r="D111" s="43" t="s">
        <v>62</v>
      </c>
      <c r="E111" s="43">
        <v>1</v>
      </c>
      <c r="F111" s="43">
        <v>20</v>
      </c>
      <c r="G111" s="81">
        <v>400</v>
      </c>
      <c r="H111" s="92">
        <f t="shared" si="4"/>
        <v>8000</v>
      </c>
      <c r="I111" s="92"/>
      <c r="J111" s="92">
        <v>8000</v>
      </c>
      <c r="K111" s="9"/>
      <c r="L111" s="6"/>
      <c r="M111" s="6"/>
    </row>
    <row r="112" spans="1:13" s="2" customFormat="1" ht="15.75" customHeight="1" x14ac:dyDescent="0.25">
      <c r="A112" s="73">
        <v>25</v>
      </c>
      <c r="B112" s="46" t="s">
        <v>248</v>
      </c>
      <c r="C112" s="46" t="s">
        <v>230</v>
      </c>
      <c r="D112" s="43" t="s">
        <v>62</v>
      </c>
      <c r="E112" s="43">
        <v>1</v>
      </c>
      <c r="F112" s="43">
        <v>20</v>
      </c>
      <c r="G112" s="81">
        <v>100</v>
      </c>
      <c r="H112" s="92">
        <f t="shared" si="4"/>
        <v>2000</v>
      </c>
      <c r="I112" s="92"/>
      <c r="J112" s="92">
        <v>2000</v>
      </c>
      <c r="K112" s="9"/>
      <c r="L112" s="6"/>
      <c r="M112" s="6"/>
    </row>
    <row r="113" spans="1:13" s="2" customFormat="1" ht="18" customHeight="1" x14ac:dyDescent="0.25">
      <c r="A113" s="73">
        <v>26</v>
      </c>
      <c r="B113" s="46" t="s">
        <v>249</v>
      </c>
      <c r="C113" s="46" t="s">
        <v>230</v>
      </c>
      <c r="D113" s="43" t="s">
        <v>62</v>
      </c>
      <c r="E113" s="43">
        <v>1</v>
      </c>
      <c r="F113" s="43">
        <v>20</v>
      </c>
      <c r="G113" s="81">
        <v>220</v>
      </c>
      <c r="H113" s="92">
        <f t="shared" si="4"/>
        <v>4400</v>
      </c>
      <c r="I113" s="92"/>
      <c r="J113" s="92">
        <v>4400</v>
      </c>
      <c r="K113" s="9"/>
      <c r="L113" s="6"/>
      <c r="M113" s="6"/>
    </row>
    <row r="114" spans="1:13" s="2" customFormat="1" ht="18.75" customHeight="1" x14ac:dyDescent="0.25">
      <c r="A114" s="73"/>
      <c r="B114" s="13" t="s">
        <v>15</v>
      </c>
      <c r="C114" s="46"/>
      <c r="D114" s="43"/>
      <c r="E114" s="43"/>
      <c r="F114" s="44"/>
      <c r="G114" s="84"/>
      <c r="H114" s="84">
        <f>SUM(H88:H113)</f>
        <v>278000</v>
      </c>
      <c r="I114" s="84">
        <f>SUM(I88:I113)</f>
        <v>0</v>
      </c>
      <c r="J114" s="84">
        <f>SUM(J88:J113)</f>
        <v>278000</v>
      </c>
      <c r="K114" s="14"/>
      <c r="L114" s="6"/>
      <c r="M114" s="6"/>
    </row>
    <row r="115" spans="1:13" s="2" customFormat="1" ht="18.75" x14ac:dyDescent="0.25">
      <c r="A115" s="95" t="s">
        <v>251</v>
      </c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</row>
    <row r="116" spans="1:13" s="2" customFormat="1" ht="36" x14ac:dyDescent="0.25">
      <c r="A116" s="71" t="s">
        <v>6</v>
      </c>
      <c r="B116" s="71" t="s">
        <v>0</v>
      </c>
      <c r="C116" s="5" t="s">
        <v>31</v>
      </c>
      <c r="D116" s="71" t="s">
        <v>1</v>
      </c>
      <c r="E116" s="71" t="s">
        <v>7</v>
      </c>
      <c r="F116" s="4" t="s">
        <v>7</v>
      </c>
      <c r="G116" s="4" t="s">
        <v>32</v>
      </c>
      <c r="H116" s="4" t="s">
        <v>33</v>
      </c>
      <c r="I116" s="38" t="s">
        <v>29</v>
      </c>
      <c r="J116" s="38" t="s">
        <v>30</v>
      </c>
      <c r="K116" s="38" t="s">
        <v>28</v>
      </c>
    </row>
    <row r="117" spans="1:13" s="2" customFormat="1" ht="204" customHeight="1" x14ac:dyDescent="0.25">
      <c r="A117" s="7">
        <v>1</v>
      </c>
      <c r="B117" s="10" t="s">
        <v>252</v>
      </c>
      <c r="C117" s="53" t="s">
        <v>253</v>
      </c>
      <c r="D117" s="54" t="s">
        <v>62</v>
      </c>
      <c r="E117" s="55">
        <v>2</v>
      </c>
      <c r="F117" s="43">
        <v>8</v>
      </c>
      <c r="G117" s="81">
        <v>1426</v>
      </c>
      <c r="H117" s="78">
        <f>F117*G117</f>
        <v>11408</v>
      </c>
      <c r="I117" s="78">
        <v>11408</v>
      </c>
      <c r="J117" s="78"/>
      <c r="K117" s="7"/>
    </row>
    <row r="118" spans="1:13" s="2" customFormat="1" ht="117" customHeight="1" x14ac:dyDescent="0.25">
      <c r="A118" s="7">
        <v>2</v>
      </c>
      <c r="B118" s="10" t="s">
        <v>254</v>
      </c>
      <c r="C118" s="10" t="s">
        <v>255</v>
      </c>
      <c r="D118" s="56" t="s">
        <v>62</v>
      </c>
      <c r="E118" s="55">
        <v>4</v>
      </c>
      <c r="F118" s="43">
        <v>16</v>
      </c>
      <c r="G118" s="81">
        <v>756</v>
      </c>
      <c r="H118" s="78">
        <f t="shared" ref="H118:H141" si="5">F118*G118</f>
        <v>12096</v>
      </c>
      <c r="I118" s="78">
        <v>12096</v>
      </c>
      <c r="J118" s="78"/>
      <c r="K118" s="72"/>
    </row>
    <row r="119" spans="1:13" s="2" customFormat="1" ht="178.5" x14ac:dyDescent="0.25">
      <c r="A119" s="7">
        <v>3</v>
      </c>
      <c r="B119" s="10" t="s">
        <v>256</v>
      </c>
      <c r="C119" s="10" t="s">
        <v>257</v>
      </c>
      <c r="D119" s="56" t="s">
        <v>62</v>
      </c>
      <c r="E119" s="55">
        <v>4</v>
      </c>
      <c r="F119" s="43">
        <v>16</v>
      </c>
      <c r="G119" s="81">
        <v>3442</v>
      </c>
      <c r="H119" s="78">
        <f t="shared" si="5"/>
        <v>55072</v>
      </c>
      <c r="I119" s="78">
        <v>55072</v>
      </c>
      <c r="J119" s="78"/>
      <c r="K119" s="72"/>
    </row>
    <row r="120" spans="1:13" s="2" customFormat="1" x14ac:dyDescent="0.2">
      <c r="A120" s="7">
        <v>4</v>
      </c>
      <c r="B120" s="10" t="s">
        <v>258</v>
      </c>
      <c r="C120" s="64" t="s">
        <v>436</v>
      </c>
      <c r="D120" s="56" t="s">
        <v>62</v>
      </c>
      <c r="E120" s="55">
        <v>4</v>
      </c>
      <c r="F120" s="43">
        <v>16</v>
      </c>
      <c r="G120" s="81">
        <v>217</v>
      </c>
      <c r="H120" s="78">
        <f t="shared" si="5"/>
        <v>3472</v>
      </c>
      <c r="I120" s="78">
        <v>3472</v>
      </c>
      <c r="J120" s="78"/>
      <c r="K120" s="72"/>
    </row>
    <row r="121" spans="1:13" s="2" customFormat="1" ht="231" customHeight="1" x14ac:dyDescent="0.25">
      <c r="A121" s="7">
        <v>5</v>
      </c>
      <c r="B121" s="10" t="s">
        <v>259</v>
      </c>
      <c r="C121" s="10" t="s">
        <v>260</v>
      </c>
      <c r="D121" s="56" t="s">
        <v>62</v>
      </c>
      <c r="E121" s="55">
        <v>4</v>
      </c>
      <c r="F121" s="43">
        <v>16</v>
      </c>
      <c r="G121" s="81">
        <v>1307.3900000000001</v>
      </c>
      <c r="H121" s="78">
        <f t="shared" si="5"/>
        <v>20918.240000000002</v>
      </c>
      <c r="I121" s="78">
        <v>20918.240000000002</v>
      </c>
      <c r="J121" s="78"/>
      <c r="K121" s="72"/>
    </row>
    <row r="122" spans="1:13" s="2" customFormat="1" ht="409.5" x14ac:dyDescent="0.25">
      <c r="A122" s="7">
        <v>6</v>
      </c>
      <c r="B122" s="10" t="s">
        <v>261</v>
      </c>
      <c r="C122" s="10" t="s">
        <v>262</v>
      </c>
      <c r="D122" s="56" t="s">
        <v>62</v>
      </c>
      <c r="E122" s="55">
        <v>1</v>
      </c>
      <c r="F122" s="43">
        <v>4</v>
      </c>
      <c r="G122" s="81">
        <v>18200</v>
      </c>
      <c r="H122" s="78">
        <f t="shared" si="5"/>
        <v>72800</v>
      </c>
      <c r="I122" s="78">
        <v>72800</v>
      </c>
      <c r="J122" s="78"/>
      <c r="K122" s="72"/>
    </row>
    <row r="123" spans="1:13" s="2" customFormat="1" ht="140.25" x14ac:dyDescent="0.25">
      <c r="A123" s="7">
        <v>7</v>
      </c>
      <c r="B123" s="10" t="s">
        <v>263</v>
      </c>
      <c r="C123" s="10" t="s">
        <v>264</v>
      </c>
      <c r="D123" s="56" t="s">
        <v>62</v>
      </c>
      <c r="E123" s="55">
        <v>8</v>
      </c>
      <c r="F123" s="43">
        <v>32</v>
      </c>
      <c r="G123" s="81">
        <v>66</v>
      </c>
      <c r="H123" s="78">
        <f t="shared" si="5"/>
        <v>2112</v>
      </c>
      <c r="I123" s="78">
        <v>2112</v>
      </c>
      <c r="J123" s="78"/>
      <c r="K123" s="72"/>
    </row>
    <row r="124" spans="1:13" s="2" customFormat="1" ht="216.75" x14ac:dyDescent="0.25">
      <c r="A124" s="7">
        <v>8</v>
      </c>
      <c r="B124" s="10" t="s">
        <v>265</v>
      </c>
      <c r="C124" s="10" t="s">
        <v>266</v>
      </c>
      <c r="D124" s="56" t="s">
        <v>62</v>
      </c>
      <c r="E124" s="55">
        <v>1</v>
      </c>
      <c r="F124" s="43">
        <v>4</v>
      </c>
      <c r="G124" s="81">
        <v>6930</v>
      </c>
      <c r="H124" s="78">
        <f t="shared" si="5"/>
        <v>27720</v>
      </c>
      <c r="I124" s="78">
        <v>27720</v>
      </c>
      <c r="J124" s="78"/>
      <c r="K124" s="72"/>
    </row>
    <row r="125" spans="1:13" s="2" customFormat="1" ht="102" x14ac:dyDescent="0.25">
      <c r="A125" s="7">
        <v>9</v>
      </c>
      <c r="B125" s="10" t="s">
        <v>267</v>
      </c>
      <c r="C125" s="10" t="s">
        <v>268</v>
      </c>
      <c r="D125" s="56" t="s">
        <v>62</v>
      </c>
      <c r="E125" s="55">
        <v>1</v>
      </c>
      <c r="F125" s="43">
        <v>4</v>
      </c>
      <c r="G125" s="81">
        <v>1180.33</v>
      </c>
      <c r="H125" s="78">
        <f t="shared" si="5"/>
        <v>4721.32</v>
      </c>
      <c r="I125" s="78">
        <v>4721.32</v>
      </c>
      <c r="J125" s="78"/>
      <c r="K125" s="72"/>
    </row>
    <row r="126" spans="1:13" s="2" customFormat="1" ht="76.5" x14ac:dyDescent="0.25">
      <c r="A126" s="7">
        <v>10</v>
      </c>
      <c r="B126" s="10" t="s">
        <v>269</v>
      </c>
      <c r="C126" s="10" t="s">
        <v>270</v>
      </c>
      <c r="D126" s="56" t="s">
        <v>62</v>
      </c>
      <c r="E126" s="55">
        <v>1</v>
      </c>
      <c r="F126" s="43">
        <v>4</v>
      </c>
      <c r="G126" s="81">
        <v>288.02</v>
      </c>
      <c r="H126" s="78">
        <f t="shared" si="5"/>
        <v>1152.08</v>
      </c>
      <c r="I126" s="78">
        <v>1152.08</v>
      </c>
      <c r="J126" s="78"/>
      <c r="K126" s="72"/>
    </row>
    <row r="127" spans="1:13" s="2" customFormat="1" ht="38.25" x14ac:dyDescent="0.25">
      <c r="A127" s="7">
        <v>11</v>
      </c>
      <c r="B127" s="10" t="s">
        <v>271</v>
      </c>
      <c r="C127" s="10" t="s">
        <v>272</v>
      </c>
      <c r="D127" s="56" t="s">
        <v>62</v>
      </c>
      <c r="E127" s="55">
        <v>1</v>
      </c>
      <c r="F127" s="43">
        <v>4</v>
      </c>
      <c r="G127" s="81">
        <v>964</v>
      </c>
      <c r="H127" s="78">
        <f t="shared" si="5"/>
        <v>3856</v>
      </c>
      <c r="I127" s="78">
        <v>3856</v>
      </c>
      <c r="J127" s="78"/>
      <c r="K127" s="72"/>
    </row>
    <row r="128" spans="1:13" s="2" customFormat="1" x14ac:dyDescent="0.25">
      <c r="A128" s="7">
        <v>12</v>
      </c>
      <c r="B128" s="57" t="s">
        <v>273</v>
      </c>
      <c r="C128" s="10" t="s">
        <v>274</v>
      </c>
      <c r="D128" s="56" t="s">
        <v>62</v>
      </c>
      <c r="E128" s="55">
        <v>1</v>
      </c>
      <c r="F128" s="43">
        <v>4</v>
      </c>
      <c r="G128" s="81">
        <v>1386</v>
      </c>
      <c r="H128" s="78">
        <f t="shared" si="5"/>
        <v>5544</v>
      </c>
      <c r="I128" s="78">
        <v>5544</v>
      </c>
      <c r="J128" s="78"/>
      <c r="K128" s="72"/>
    </row>
    <row r="129" spans="1:11" s="2" customFormat="1" ht="102" x14ac:dyDescent="0.25">
      <c r="A129" s="7">
        <v>13</v>
      </c>
      <c r="B129" s="10" t="s">
        <v>275</v>
      </c>
      <c r="C129" s="10" t="s">
        <v>276</v>
      </c>
      <c r="D129" s="56" t="s">
        <v>62</v>
      </c>
      <c r="E129" s="55">
        <v>1</v>
      </c>
      <c r="F129" s="43">
        <v>4</v>
      </c>
      <c r="G129" s="81">
        <v>1301</v>
      </c>
      <c r="H129" s="78">
        <f t="shared" si="5"/>
        <v>5204</v>
      </c>
      <c r="I129" s="78">
        <v>5204</v>
      </c>
      <c r="J129" s="78"/>
      <c r="K129" s="72"/>
    </row>
    <row r="130" spans="1:11" s="2" customFormat="1" ht="102" x14ac:dyDescent="0.25">
      <c r="A130" s="7">
        <v>14</v>
      </c>
      <c r="B130" s="10" t="s">
        <v>277</v>
      </c>
      <c r="C130" s="10" t="s">
        <v>278</v>
      </c>
      <c r="D130" s="56" t="s">
        <v>62</v>
      </c>
      <c r="E130" s="55">
        <v>1</v>
      </c>
      <c r="F130" s="43">
        <v>4</v>
      </c>
      <c r="G130" s="81">
        <v>6070</v>
      </c>
      <c r="H130" s="78">
        <f t="shared" si="5"/>
        <v>24280</v>
      </c>
      <c r="I130" s="78">
        <v>24280</v>
      </c>
      <c r="J130" s="78"/>
      <c r="K130" s="72"/>
    </row>
    <row r="131" spans="1:11" s="2" customFormat="1" ht="18.75" customHeight="1" x14ac:dyDescent="0.25">
      <c r="A131" s="7">
        <v>15</v>
      </c>
      <c r="B131" s="10" t="s">
        <v>279</v>
      </c>
      <c r="C131" s="10" t="s">
        <v>280</v>
      </c>
      <c r="D131" s="56" t="s">
        <v>62</v>
      </c>
      <c r="E131" s="55">
        <v>1</v>
      </c>
      <c r="F131" s="43">
        <v>4</v>
      </c>
      <c r="G131" s="81">
        <v>180</v>
      </c>
      <c r="H131" s="78">
        <f t="shared" si="5"/>
        <v>720</v>
      </c>
      <c r="I131" s="78">
        <v>720</v>
      </c>
      <c r="J131" s="78"/>
      <c r="K131" s="72"/>
    </row>
    <row r="132" spans="1:11" s="2" customFormat="1" ht="51" x14ac:dyDescent="0.25">
      <c r="A132" s="7">
        <v>16</v>
      </c>
      <c r="B132" s="10" t="s">
        <v>281</v>
      </c>
      <c r="C132" s="10" t="s">
        <v>282</v>
      </c>
      <c r="D132" s="56" t="s">
        <v>62</v>
      </c>
      <c r="E132" s="55">
        <v>1</v>
      </c>
      <c r="F132" s="43">
        <v>4</v>
      </c>
      <c r="G132" s="81">
        <v>2050</v>
      </c>
      <c r="H132" s="78">
        <f t="shared" si="5"/>
        <v>8200</v>
      </c>
      <c r="I132" s="78">
        <v>8200</v>
      </c>
      <c r="J132" s="78"/>
      <c r="K132" s="72"/>
    </row>
    <row r="133" spans="1:11" s="2" customFormat="1" ht="17.25" customHeight="1" x14ac:dyDescent="0.25">
      <c r="A133" s="7">
        <v>17</v>
      </c>
      <c r="B133" s="10" t="s">
        <v>283</v>
      </c>
      <c r="C133" s="10" t="s">
        <v>284</v>
      </c>
      <c r="D133" s="56" t="s">
        <v>62</v>
      </c>
      <c r="E133" s="55">
        <v>20</v>
      </c>
      <c r="F133" s="43">
        <v>80</v>
      </c>
      <c r="G133" s="81">
        <v>12</v>
      </c>
      <c r="H133" s="78">
        <f t="shared" si="5"/>
        <v>960</v>
      </c>
      <c r="I133" s="78">
        <v>960</v>
      </c>
      <c r="J133" s="78"/>
      <c r="K133" s="72"/>
    </row>
    <row r="134" spans="1:11" s="2" customFormat="1" ht="140.25" x14ac:dyDescent="0.25">
      <c r="A134" s="7">
        <v>18</v>
      </c>
      <c r="B134" s="10" t="s">
        <v>285</v>
      </c>
      <c r="C134" s="10" t="s">
        <v>286</v>
      </c>
      <c r="D134" s="56" t="s">
        <v>62</v>
      </c>
      <c r="E134" s="55">
        <v>1</v>
      </c>
      <c r="F134" s="43">
        <v>4</v>
      </c>
      <c r="G134" s="81">
        <v>5469</v>
      </c>
      <c r="H134" s="78">
        <f t="shared" si="5"/>
        <v>21876</v>
      </c>
      <c r="I134" s="78">
        <v>21876</v>
      </c>
      <c r="J134" s="78"/>
      <c r="K134" s="72"/>
    </row>
    <row r="135" spans="1:11" s="2" customFormat="1" ht="153" x14ac:dyDescent="0.25">
      <c r="A135" s="7">
        <v>19</v>
      </c>
      <c r="B135" s="10" t="s">
        <v>287</v>
      </c>
      <c r="C135" s="10" t="s">
        <v>288</v>
      </c>
      <c r="D135" s="56" t="s">
        <v>62</v>
      </c>
      <c r="E135" s="55">
        <v>1</v>
      </c>
      <c r="F135" s="43">
        <v>4</v>
      </c>
      <c r="G135" s="81">
        <v>98</v>
      </c>
      <c r="H135" s="78">
        <f t="shared" si="5"/>
        <v>392</v>
      </c>
      <c r="I135" s="78">
        <v>392</v>
      </c>
      <c r="J135" s="78"/>
      <c r="K135" s="72"/>
    </row>
    <row r="136" spans="1:11" s="2" customFormat="1" ht="102" x14ac:dyDescent="0.25">
      <c r="A136" s="7">
        <v>20</v>
      </c>
      <c r="B136" s="10" t="s">
        <v>289</v>
      </c>
      <c r="C136" s="10" t="s">
        <v>290</v>
      </c>
      <c r="D136" s="56" t="s">
        <v>62</v>
      </c>
      <c r="E136" s="55">
        <v>1</v>
      </c>
      <c r="F136" s="43">
        <v>4</v>
      </c>
      <c r="G136" s="81">
        <v>105</v>
      </c>
      <c r="H136" s="78">
        <f t="shared" si="5"/>
        <v>420</v>
      </c>
      <c r="I136" s="78">
        <v>420</v>
      </c>
      <c r="J136" s="78"/>
      <c r="K136" s="72"/>
    </row>
    <row r="137" spans="1:11" s="2" customFormat="1" ht="140.25" x14ac:dyDescent="0.25">
      <c r="A137" s="7">
        <v>21</v>
      </c>
      <c r="B137" s="10" t="s">
        <v>291</v>
      </c>
      <c r="C137" s="10" t="s">
        <v>292</v>
      </c>
      <c r="D137" s="56" t="s">
        <v>62</v>
      </c>
      <c r="E137" s="55">
        <v>4</v>
      </c>
      <c r="F137" s="43">
        <v>16</v>
      </c>
      <c r="G137" s="81">
        <v>124.62</v>
      </c>
      <c r="H137" s="78">
        <f t="shared" si="5"/>
        <v>1993.92</v>
      </c>
      <c r="I137" s="78">
        <v>1993.92</v>
      </c>
      <c r="J137" s="78"/>
      <c r="K137" s="72"/>
    </row>
    <row r="138" spans="1:11" s="2" customFormat="1" ht="38.25" x14ac:dyDescent="0.25">
      <c r="A138" s="7">
        <v>22</v>
      </c>
      <c r="B138" s="10" t="s">
        <v>293</v>
      </c>
      <c r="C138" s="10" t="s">
        <v>294</v>
      </c>
      <c r="D138" s="55" t="s">
        <v>62</v>
      </c>
      <c r="E138" s="55">
        <v>1</v>
      </c>
      <c r="F138" s="43">
        <v>4</v>
      </c>
      <c r="G138" s="81">
        <v>98</v>
      </c>
      <c r="H138" s="78">
        <f t="shared" si="5"/>
        <v>392</v>
      </c>
      <c r="I138" s="78">
        <v>392</v>
      </c>
      <c r="J138" s="78"/>
      <c r="K138" s="72"/>
    </row>
    <row r="139" spans="1:11" s="2" customFormat="1" ht="25.5" x14ac:dyDescent="0.25">
      <c r="A139" s="7">
        <v>23</v>
      </c>
      <c r="B139" s="10" t="s">
        <v>295</v>
      </c>
      <c r="C139" s="10" t="s">
        <v>296</v>
      </c>
      <c r="D139" s="55" t="s">
        <v>62</v>
      </c>
      <c r="E139" s="55">
        <v>2</v>
      </c>
      <c r="F139" s="43">
        <v>8</v>
      </c>
      <c r="G139" s="81">
        <v>15041</v>
      </c>
      <c r="H139" s="78">
        <f t="shared" si="5"/>
        <v>120328</v>
      </c>
      <c r="I139" s="78">
        <v>120328</v>
      </c>
      <c r="J139" s="78"/>
      <c r="K139" s="72"/>
    </row>
    <row r="140" spans="1:11" s="2" customFormat="1" ht="25.5" x14ac:dyDescent="0.25">
      <c r="A140" s="7">
        <v>24</v>
      </c>
      <c r="B140" s="10" t="s">
        <v>297</v>
      </c>
      <c r="C140" s="10" t="s">
        <v>298</v>
      </c>
      <c r="D140" s="55" t="s">
        <v>62</v>
      </c>
      <c r="E140" s="55">
        <v>1</v>
      </c>
      <c r="F140" s="43">
        <v>4</v>
      </c>
      <c r="G140" s="81">
        <v>6980</v>
      </c>
      <c r="H140" s="78">
        <f t="shared" si="5"/>
        <v>27920</v>
      </c>
      <c r="I140" s="78">
        <v>27920</v>
      </c>
      <c r="J140" s="78"/>
      <c r="K140" s="72"/>
    </row>
    <row r="141" spans="1:11" s="2" customFormat="1" ht="102" x14ac:dyDescent="0.25">
      <c r="A141" s="7">
        <v>25</v>
      </c>
      <c r="B141" s="10" t="s">
        <v>299</v>
      </c>
      <c r="C141" s="10" t="s">
        <v>300</v>
      </c>
      <c r="D141" s="55" t="s">
        <v>62</v>
      </c>
      <c r="E141" s="55">
        <v>1</v>
      </c>
      <c r="F141" s="43">
        <v>4</v>
      </c>
      <c r="G141" s="81">
        <v>959</v>
      </c>
      <c r="H141" s="78">
        <f t="shared" si="5"/>
        <v>3836</v>
      </c>
      <c r="I141" s="78">
        <v>3836</v>
      </c>
      <c r="J141" s="78"/>
      <c r="K141" s="72"/>
    </row>
    <row r="142" spans="1:11" s="2" customFormat="1" ht="15.75" customHeight="1" x14ac:dyDescent="0.25">
      <c r="A142" s="73"/>
      <c r="B142" s="13" t="s">
        <v>15</v>
      </c>
      <c r="C142" s="46"/>
      <c r="D142" s="43"/>
      <c r="E142" s="43"/>
      <c r="F142" s="44"/>
      <c r="G142" s="84"/>
      <c r="H142" s="84">
        <f>SUM(H117:H141)</f>
        <v>437393.56</v>
      </c>
      <c r="I142" s="84">
        <f>SUM(I117:I141)</f>
        <v>437393.56</v>
      </c>
      <c r="J142" s="84">
        <f>SUM(J117:J141)</f>
        <v>0</v>
      </c>
      <c r="K142" s="14"/>
    </row>
    <row r="143" spans="1:11" s="2" customFormat="1" ht="18.75" x14ac:dyDescent="0.25">
      <c r="A143" s="95" t="s">
        <v>301</v>
      </c>
      <c r="B143" s="95"/>
      <c r="C143" s="95"/>
      <c r="D143" s="95"/>
      <c r="E143" s="95"/>
      <c r="F143" s="95"/>
      <c r="G143" s="95"/>
      <c r="H143" s="95"/>
      <c r="I143" s="95"/>
      <c r="J143" s="95"/>
      <c r="K143" s="95"/>
    </row>
    <row r="144" spans="1:11" s="2" customFormat="1" ht="36" x14ac:dyDescent="0.25">
      <c r="A144" s="71" t="s">
        <v>6</v>
      </c>
      <c r="B144" s="71" t="s">
        <v>0</v>
      </c>
      <c r="C144" s="5" t="s">
        <v>31</v>
      </c>
      <c r="D144" s="71" t="s">
        <v>1</v>
      </c>
      <c r="E144" s="71" t="s">
        <v>7</v>
      </c>
      <c r="F144" s="4" t="s">
        <v>7</v>
      </c>
      <c r="G144" s="4" t="s">
        <v>32</v>
      </c>
      <c r="H144" s="4" t="s">
        <v>33</v>
      </c>
      <c r="I144" s="38" t="s">
        <v>29</v>
      </c>
      <c r="J144" s="38" t="s">
        <v>30</v>
      </c>
      <c r="K144" s="38" t="s">
        <v>28</v>
      </c>
    </row>
    <row r="145" spans="1:11" s="2" customFormat="1" ht="63.75" x14ac:dyDescent="0.2">
      <c r="A145" s="7">
        <v>1</v>
      </c>
      <c r="B145" s="74" t="s">
        <v>302</v>
      </c>
      <c r="C145" s="10" t="s">
        <v>303</v>
      </c>
      <c r="D145" s="64" t="s">
        <v>62</v>
      </c>
      <c r="E145" s="66">
        <v>1</v>
      </c>
      <c r="F145" s="67">
        <v>4</v>
      </c>
      <c r="G145" s="89">
        <v>5059</v>
      </c>
      <c r="H145" s="78">
        <f>F145*G145</f>
        <v>20236</v>
      </c>
      <c r="I145" s="78">
        <v>20236</v>
      </c>
      <c r="J145" s="78"/>
      <c r="K145" s="7"/>
    </row>
    <row r="146" spans="1:11" s="2" customFormat="1" ht="117" customHeight="1" x14ac:dyDescent="0.2">
      <c r="A146" s="7">
        <v>2</v>
      </c>
      <c r="B146" s="74" t="s">
        <v>304</v>
      </c>
      <c r="C146" s="10" t="s">
        <v>305</v>
      </c>
      <c r="D146" s="64" t="s">
        <v>62</v>
      </c>
      <c r="E146" s="66">
        <v>1</v>
      </c>
      <c r="F146" s="67">
        <v>4</v>
      </c>
      <c r="G146" s="89">
        <v>68219</v>
      </c>
      <c r="H146" s="78">
        <f t="shared" ref="H146:H177" si="6">F146*G146</f>
        <v>272876</v>
      </c>
      <c r="I146" s="78">
        <v>272876</v>
      </c>
      <c r="J146" s="78"/>
      <c r="K146" s="7"/>
    </row>
    <row r="147" spans="1:11" s="2" customFormat="1" ht="127.5" x14ac:dyDescent="0.2">
      <c r="A147" s="7">
        <v>3</v>
      </c>
      <c r="B147" s="74" t="s">
        <v>306</v>
      </c>
      <c r="C147" s="10" t="s">
        <v>307</v>
      </c>
      <c r="D147" s="64" t="s">
        <v>62</v>
      </c>
      <c r="E147" s="66">
        <v>1</v>
      </c>
      <c r="F147" s="67">
        <v>4</v>
      </c>
      <c r="G147" s="89">
        <v>732</v>
      </c>
      <c r="H147" s="78">
        <f t="shared" si="6"/>
        <v>2928</v>
      </c>
      <c r="I147" s="78">
        <v>2928</v>
      </c>
      <c r="J147" s="78"/>
      <c r="K147" s="7"/>
    </row>
    <row r="148" spans="1:11" s="2" customFormat="1" ht="102" x14ac:dyDescent="0.2">
      <c r="A148" s="7">
        <v>4</v>
      </c>
      <c r="B148" s="74" t="s">
        <v>308</v>
      </c>
      <c r="C148" s="10" t="s">
        <v>309</v>
      </c>
      <c r="D148" s="64" t="s">
        <v>62</v>
      </c>
      <c r="E148" s="66">
        <v>1</v>
      </c>
      <c r="F148" s="67">
        <v>4</v>
      </c>
      <c r="G148" s="89">
        <v>1222</v>
      </c>
      <c r="H148" s="78">
        <f t="shared" si="6"/>
        <v>4888</v>
      </c>
      <c r="I148" s="78">
        <v>4888</v>
      </c>
      <c r="J148" s="78"/>
      <c r="K148" s="7"/>
    </row>
    <row r="149" spans="1:11" s="2" customFormat="1" ht="114.75" x14ac:dyDescent="0.2">
      <c r="A149" s="7">
        <v>5</v>
      </c>
      <c r="B149" s="74" t="s">
        <v>310</v>
      </c>
      <c r="C149" s="10" t="s">
        <v>311</v>
      </c>
      <c r="D149" s="64" t="s">
        <v>62</v>
      </c>
      <c r="E149" s="66">
        <v>1</v>
      </c>
      <c r="F149" s="67">
        <v>4</v>
      </c>
      <c r="G149" s="89">
        <v>940</v>
      </c>
      <c r="H149" s="78">
        <f t="shared" si="6"/>
        <v>3760</v>
      </c>
      <c r="I149" s="78">
        <v>3760</v>
      </c>
      <c r="J149" s="78"/>
      <c r="K149" s="7"/>
    </row>
    <row r="150" spans="1:11" s="2" customFormat="1" ht="51" x14ac:dyDescent="0.2">
      <c r="A150" s="7">
        <v>6</v>
      </c>
      <c r="B150" s="74" t="s">
        <v>312</v>
      </c>
      <c r="C150" s="10" t="s">
        <v>313</v>
      </c>
      <c r="D150" s="64" t="s">
        <v>62</v>
      </c>
      <c r="E150" s="66">
        <v>1</v>
      </c>
      <c r="F150" s="67">
        <v>4</v>
      </c>
      <c r="G150" s="89">
        <v>1569</v>
      </c>
      <c r="H150" s="78">
        <f t="shared" si="6"/>
        <v>6276</v>
      </c>
      <c r="I150" s="78">
        <v>6276</v>
      </c>
      <c r="J150" s="78"/>
      <c r="K150" s="7"/>
    </row>
    <row r="151" spans="1:11" s="2" customFormat="1" ht="38.25" x14ac:dyDescent="0.2">
      <c r="A151" s="7">
        <v>7</v>
      </c>
      <c r="B151" s="74" t="s">
        <v>314</v>
      </c>
      <c r="C151" s="10" t="s">
        <v>315</v>
      </c>
      <c r="D151" s="64" t="s">
        <v>62</v>
      </c>
      <c r="E151" s="66">
        <v>1</v>
      </c>
      <c r="F151" s="67">
        <v>4</v>
      </c>
      <c r="G151" s="89">
        <v>3890.18</v>
      </c>
      <c r="H151" s="78">
        <f t="shared" si="6"/>
        <v>15560.72</v>
      </c>
      <c r="I151" s="78">
        <v>15560.72</v>
      </c>
      <c r="J151" s="78"/>
      <c r="K151" s="7"/>
    </row>
    <row r="152" spans="1:11" s="2" customFormat="1" ht="51" x14ac:dyDescent="0.2">
      <c r="A152" s="7">
        <v>8</v>
      </c>
      <c r="B152" s="74" t="s">
        <v>316</v>
      </c>
      <c r="C152" s="10" t="s">
        <v>317</v>
      </c>
      <c r="D152" s="64" t="s">
        <v>62</v>
      </c>
      <c r="E152" s="66">
        <v>1</v>
      </c>
      <c r="F152" s="67">
        <v>4</v>
      </c>
      <c r="G152" s="89">
        <v>5705.5</v>
      </c>
      <c r="H152" s="78">
        <f t="shared" si="6"/>
        <v>22822</v>
      </c>
      <c r="I152" s="78">
        <v>22822</v>
      </c>
      <c r="J152" s="78"/>
      <c r="K152" s="7"/>
    </row>
    <row r="153" spans="1:11" s="2" customFormat="1" ht="51" x14ac:dyDescent="0.2">
      <c r="A153" s="7">
        <v>9</v>
      </c>
      <c r="B153" s="74" t="s">
        <v>318</v>
      </c>
      <c r="C153" s="10" t="s">
        <v>317</v>
      </c>
      <c r="D153" s="64" t="s">
        <v>62</v>
      </c>
      <c r="E153" s="66">
        <v>1</v>
      </c>
      <c r="F153" s="67">
        <v>4</v>
      </c>
      <c r="G153" s="89">
        <v>4716</v>
      </c>
      <c r="H153" s="78">
        <f t="shared" si="6"/>
        <v>18864</v>
      </c>
      <c r="I153" s="78">
        <v>18864</v>
      </c>
      <c r="J153" s="78"/>
      <c r="K153" s="7"/>
    </row>
    <row r="154" spans="1:11" s="2" customFormat="1" ht="38.25" x14ac:dyDescent="0.2">
      <c r="A154" s="7">
        <v>10</v>
      </c>
      <c r="B154" s="74" t="s">
        <v>319</v>
      </c>
      <c r="C154" s="10" t="s">
        <v>320</v>
      </c>
      <c r="D154" s="64" t="s">
        <v>62</v>
      </c>
      <c r="E154" s="66">
        <v>20</v>
      </c>
      <c r="F154" s="67">
        <v>80</v>
      </c>
      <c r="G154" s="89">
        <v>34</v>
      </c>
      <c r="H154" s="78">
        <f t="shared" si="6"/>
        <v>2720</v>
      </c>
      <c r="I154" s="78">
        <v>2720</v>
      </c>
      <c r="J154" s="78"/>
      <c r="K154" s="7"/>
    </row>
    <row r="155" spans="1:11" s="2" customFormat="1" ht="76.5" x14ac:dyDescent="0.2">
      <c r="A155" s="7">
        <v>11</v>
      </c>
      <c r="B155" s="74" t="s">
        <v>321</v>
      </c>
      <c r="C155" s="10" t="s">
        <v>322</v>
      </c>
      <c r="D155" s="64" t="s">
        <v>62</v>
      </c>
      <c r="E155" s="66">
        <v>4</v>
      </c>
      <c r="F155" s="67">
        <v>16</v>
      </c>
      <c r="G155" s="89">
        <v>1060.51</v>
      </c>
      <c r="H155" s="78">
        <f t="shared" si="6"/>
        <v>16968.16</v>
      </c>
      <c r="I155" s="78">
        <v>16968.16</v>
      </c>
      <c r="J155" s="78"/>
      <c r="K155" s="7"/>
    </row>
    <row r="156" spans="1:11" s="2" customFormat="1" ht="89.25" x14ac:dyDescent="0.2">
      <c r="A156" s="7">
        <v>12</v>
      </c>
      <c r="B156" s="74" t="s">
        <v>323</v>
      </c>
      <c r="C156" s="10" t="s">
        <v>324</v>
      </c>
      <c r="D156" s="64" t="s">
        <v>62</v>
      </c>
      <c r="E156" s="66">
        <v>10</v>
      </c>
      <c r="F156" s="67">
        <v>40</v>
      </c>
      <c r="G156" s="89">
        <v>153.16</v>
      </c>
      <c r="H156" s="78">
        <f t="shared" si="6"/>
        <v>6126.4</v>
      </c>
      <c r="I156" s="78">
        <v>6126.4</v>
      </c>
      <c r="J156" s="78"/>
      <c r="K156" s="7"/>
    </row>
    <row r="157" spans="1:11" s="2" customFormat="1" ht="63.75" x14ac:dyDescent="0.2">
      <c r="A157" s="7">
        <v>13</v>
      </c>
      <c r="B157" s="74" t="s">
        <v>325</v>
      </c>
      <c r="C157" s="10" t="s">
        <v>326</v>
      </c>
      <c r="D157" s="64" t="s">
        <v>62</v>
      </c>
      <c r="E157" s="66">
        <v>20</v>
      </c>
      <c r="F157" s="67">
        <v>80</v>
      </c>
      <c r="G157" s="89">
        <v>349</v>
      </c>
      <c r="H157" s="78">
        <f t="shared" si="6"/>
        <v>27920</v>
      </c>
      <c r="I157" s="78">
        <v>27920</v>
      </c>
      <c r="J157" s="78"/>
      <c r="K157" s="7"/>
    </row>
    <row r="158" spans="1:11" s="2" customFormat="1" ht="38.25" x14ac:dyDescent="0.2">
      <c r="A158" s="7">
        <v>14</v>
      </c>
      <c r="B158" s="74" t="s">
        <v>327</v>
      </c>
      <c r="C158" s="10" t="s">
        <v>328</v>
      </c>
      <c r="D158" s="64" t="s">
        <v>62</v>
      </c>
      <c r="E158" s="66">
        <v>5</v>
      </c>
      <c r="F158" s="67">
        <v>20</v>
      </c>
      <c r="G158" s="89">
        <v>41.26</v>
      </c>
      <c r="H158" s="78">
        <f t="shared" si="6"/>
        <v>825.19999999999993</v>
      </c>
      <c r="I158" s="78">
        <v>825.19999999999993</v>
      </c>
      <c r="J158" s="78"/>
      <c r="K158" s="7"/>
    </row>
    <row r="159" spans="1:11" s="2" customFormat="1" ht="51" x14ac:dyDescent="0.2">
      <c r="A159" s="7">
        <v>15</v>
      </c>
      <c r="B159" s="74" t="s">
        <v>329</v>
      </c>
      <c r="C159" s="10" t="s">
        <v>330</v>
      </c>
      <c r="D159" s="64" t="s">
        <v>62</v>
      </c>
      <c r="E159" s="66">
        <v>2</v>
      </c>
      <c r="F159" s="67">
        <v>8</v>
      </c>
      <c r="G159" s="89">
        <v>48.8</v>
      </c>
      <c r="H159" s="78">
        <f t="shared" si="6"/>
        <v>390.4</v>
      </c>
      <c r="I159" s="78">
        <v>390.4</v>
      </c>
      <c r="J159" s="78"/>
      <c r="K159" s="7"/>
    </row>
    <row r="160" spans="1:11" s="2" customFormat="1" ht="38.25" x14ac:dyDescent="0.2">
      <c r="A160" s="7">
        <v>16</v>
      </c>
      <c r="B160" s="74" t="s">
        <v>331</v>
      </c>
      <c r="C160" s="10" t="s">
        <v>332</v>
      </c>
      <c r="D160" s="64" t="s">
        <v>62</v>
      </c>
      <c r="E160" s="66">
        <v>2</v>
      </c>
      <c r="F160" s="67">
        <v>8</v>
      </c>
      <c r="G160" s="89">
        <v>26.93</v>
      </c>
      <c r="H160" s="78">
        <f t="shared" si="6"/>
        <v>215.44</v>
      </c>
      <c r="I160" s="78">
        <v>215.44</v>
      </c>
      <c r="J160" s="78"/>
      <c r="K160" s="7"/>
    </row>
    <row r="161" spans="1:11" s="2" customFormat="1" ht="63.75" customHeight="1" x14ac:dyDescent="0.2">
      <c r="A161" s="7">
        <v>17</v>
      </c>
      <c r="B161" s="74" t="s">
        <v>333</v>
      </c>
      <c r="C161" s="10" t="s">
        <v>334</v>
      </c>
      <c r="D161" s="64" t="s">
        <v>62</v>
      </c>
      <c r="E161" s="66">
        <v>4</v>
      </c>
      <c r="F161" s="67">
        <v>16</v>
      </c>
      <c r="G161" s="89">
        <v>12</v>
      </c>
      <c r="H161" s="78">
        <f t="shared" si="6"/>
        <v>192</v>
      </c>
      <c r="I161" s="78">
        <v>192</v>
      </c>
      <c r="J161" s="78"/>
      <c r="K161" s="7"/>
    </row>
    <row r="162" spans="1:11" s="2" customFormat="1" ht="51" x14ac:dyDescent="0.2">
      <c r="A162" s="7">
        <v>18</v>
      </c>
      <c r="B162" s="74" t="s">
        <v>335</v>
      </c>
      <c r="C162" s="10" t="s">
        <v>336</v>
      </c>
      <c r="D162" s="64" t="s">
        <v>62</v>
      </c>
      <c r="E162" s="66">
        <v>2</v>
      </c>
      <c r="F162" s="67">
        <v>8</v>
      </c>
      <c r="G162" s="89">
        <v>10</v>
      </c>
      <c r="H162" s="78">
        <f t="shared" si="6"/>
        <v>80</v>
      </c>
      <c r="I162" s="78">
        <v>80</v>
      </c>
      <c r="J162" s="78"/>
      <c r="K162" s="7"/>
    </row>
    <row r="163" spans="1:11" s="2" customFormat="1" ht="63.75" x14ac:dyDescent="0.2">
      <c r="A163" s="7">
        <v>19</v>
      </c>
      <c r="B163" s="74" t="s">
        <v>337</v>
      </c>
      <c r="C163" s="10" t="s">
        <v>338</v>
      </c>
      <c r="D163" s="64" t="s">
        <v>62</v>
      </c>
      <c r="E163" s="66">
        <v>5</v>
      </c>
      <c r="F163" s="67">
        <v>20</v>
      </c>
      <c r="G163" s="89">
        <v>13</v>
      </c>
      <c r="H163" s="78">
        <f t="shared" si="6"/>
        <v>260</v>
      </c>
      <c r="I163" s="78">
        <v>260</v>
      </c>
      <c r="J163" s="78"/>
      <c r="K163" s="7"/>
    </row>
    <row r="164" spans="1:11" s="2" customFormat="1" ht="76.5" x14ac:dyDescent="0.2">
      <c r="A164" s="7">
        <v>20</v>
      </c>
      <c r="B164" s="74" t="s">
        <v>339</v>
      </c>
      <c r="C164" s="10" t="s">
        <v>340</v>
      </c>
      <c r="D164" s="64" t="s">
        <v>62</v>
      </c>
      <c r="E164" s="66">
        <v>5</v>
      </c>
      <c r="F164" s="67">
        <v>20</v>
      </c>
      <c r="G164" s="89">
        <v>16</v>
      </c>
      <c r="H164" s="78">
        <f t="shared" si="6"/>
        <v>320</v>
      </c>
      <c r="I164" s="78">
        <v>320</v>
      </c>
      <c r="J164" s="78"/>
      <c r="K164" s="7"/>
    </row>
    <row r="165" spans="1:11" s="2" customFormat="1" x14ac:dyDescent="0.2">
      <c r="A165" s="7">
        <v>21</v>
      </c>
      <c r="B165" s="74" t="s">
        <v>341</v>
      </c>
      <c r="C165" s="10" t="s">
        <v>342</v>
      </c>
      <c r="D165" s="64" t="s">
        <v>62</v>
      </c>
      <c r="E165" s="66">
        <v>5</v>
      </c>
      <c r="F165" s="67">
        <v>20</v>
      </c>
      <c r="G165" s="89">
        <v>8</v>
      </c>
      <c r="H165" s="78">
        <f t="shared" si="6"/>
        <v>160</v>
      </c>
      <c r="I165" s="78">
        <v>160</v>
      </c>
      <c r="J165" s="78"/>
      <c r="K165" s="7"/>
    </row>
    <row r="166" spans="1:11" s="2" customFormat="1" ht="89.25" x14ac:dyDescent="0.2">
      <c r="A166" s="7">
        <v>22</v>
      </c>
      <c r="B166" s="74" t="s">
        <v>343</v>
      </c>
      <c r="C166" s="10" t="s">
        <v>344</v>
      </c>
      <c r="D166" s="64" t="s">
        <v>62</v>
      </c>
      <c r="E166" s="66">
        <v>10</v>
      </c>
      <c r="F166" s="67">
        <v>40</v>
      </c>
      <c r="G166" s="89">
        <v>877.33</v>
      </c>
      <c r="H166" s="78">
        <f t="shared" si="6"/>
        <v>35093.200000000004</v>
      </c>
      <c r="I166" s="78">
        <v>35093.200000000004</v>
      </c>
      <c r="J166" s="78"/>
      <c r="K166" s="7"/>
    </row>
    <row r="167" spans="1:11" s="2" customFormat="1" ht="89.25" x14ac:dyDescent="0.2">
      <c r="A167" s="7">
        <v>23</v>
      </c>
      <c r="B167" s="74" t="s">
        <v>345</v>
      </c>
      <c r="C167" s="10" t="s">
        <v>344</v>
      </c>
      <c r="D167" s="64" t="s">
        <v>62</v>
      </c>
      <c r="E167" s="66">
        <v>5</v>
      </c>
      <c r="F167" s="67">
        <v>20</v>
      </c>
      <c r="G167" s="89">
        <v>687.33</v>
      </c>
      <c r="H167" s="78">
        <f t="shared" si="6"/>
        <v>13746.6</v>
      </c>
      <c r="I167" s="78">
        <v>13746.6</v>
      </c>
      <c r="J167" s="78"/>
      <c r="K167" s="7"/>
    </row>
    <row r="168" spans="1:11" s="2" customFormat="1" ht="76.5" x14ac:dyDescent="0.2">
      <c r="A168" s="7">
        <v>24</v>
      </c>
      <c r="B168" s="74" t="s">
        <v>346</v>
      </c>
      <c r="C168" s="10" t="s">
        <v>347</v>
      </c>
      <c r="D168" s="64" t="s">
        <v>62</v>
      </c>
      <c r="E168" s="66">
        <v>1</v>
      </c>
      <c r="F168" s="67">
        <v>4</v>
      </c>
      <c r="G168" s="89">
        <v>772</v>
      </c>
      <c r="H168" s="78">
        <f t="shared" si="6"/>
        <v>3088</v>
      </c>
      <c r="I168" s="78">
        <v>3088</v>
      </c>
      <c r="J168" s="78"/>
      <c r="K168" s="7"/>
    </row>
    <row r="169" spans="1:11" s="2" customFormat="1" ht="89.25" x14ac:dyDescent="0.2">
      <c r="A169" s="7">
        <v>25</v>
      </c>
      <c r="B169" s="74" t="s">
        <v>348</v>
      </c>
      <c r="C169" s="10" t="s">
        <v>349</v>
      </c>
      <c r="D169" s="64" t="s">
        <v>62</v>
      </c>
      <c r="E169" s="66">
        <v>5</v>
      </c>
      <c r="F169" s="67">
        <v>20</v>
      </c>
      <c r="G169" s="89">
        <v>816.47</v>
      </c>
      <c r="H169" s="78">
        <f t="shared" si="6"/>
        <v>16329.400000000001</v>
      </c>
      <c r="I169" s="78">
        <v>16329.400000000001</v>
      </c>
      <c r="J169" s="78"/>
      <c r="K169" s="7"/>
    </row>
    <row r="170" spans="1:11" s="2" customFormat="1" ht="25.5" x14ac:dyDescent="0.2">
      <c r="A170" s="7">
        <v>26</v>
      </c>
      <c r="B170" s="74" t="s">
        <v>350</v>
      </c>
      <c r="C170" s="10" t="s">
        <v>351</v>
      </c>
      <c r="D170" s="64" t="s">
        <v>62</v>
      </c>
      <c r="E170" s="66">
        <v>2</v>
      </c>
      <c r="F170" s="67">
        <v>8</v>
      </c>
      <c r="G170" s="89">
        <v>0.56000000000000005</v>
      </c>
      <c r="H170" s="78">
        <f t="shared" si="6"/>
        <v>4.4800000000000004</v>
      </c>
      <c r="I170" s="78">
        <v>4.4800000000000004</v>
      </c>
      <c r="J170" s="78"/>
      <c r="K170" s="7"/>
    </row>
    <row r="171" spans="1:11" s="2" customFormat="1" x14ac:dyDescent="0.2">
      <c r="A171" s="7">
        <v>27</v>
      </c>
      <c r="B171" s="74" t="s">
        <v>352</v>
      </c>
      <c r="C171" s="10"/>
      <c r="D171" s="64" t="s">
        <v>62</v>
      </c>
      <c r="E171" s="66">
        <v>2</v>
      </c>
      <c r="F171" s="67">
        <v>8</v>
      </c>
      <c r="G171" s="89">
        <v>0.54</v>
      </c>
      <c r="H171" s="78">
        <f t="shared" si="6"/>
        <v>4.32</v>
      </c>
      <c r="I171" s="78">
        <v>4.32</v>
      </c>
      <c r="J171" s="78"/>
      <c r="K171" s="7"/>
    </row>
    <row r="172" spans="1:11" s="2" customFormat="1" x14ac:dyDescent="0.2">
      <c r="A172" s="7">
        <v>28</v>
      </c>
      <c r="B172" s="74" t="s">
        <v>353</v>
      </c>
      <c r="C172" s="10" t="s">
        <v>354</v>
      </c>
      <c r="D172" s="64" t="s">
        <v>62</v>
      </c>
      <c r="E172" s="66">
        <v>4</v>
      </c>
      <c r="F172" s="67">
        <v>16</v>
      </c>
      <c r="G172" s="89">
        <v>0.54</v>
      </c>
      <c r="H172" s="78">
        <f t="shared" si="6"/>
        <v>8.64</v>
      </c>
      <c r="I172" s="78">
        <v>8.64</v>
      </c>
      <c r="J172" s="78"/>
      <c r="K172" s="7"/>
    </row>
    <row r="173" spans="1:11" s="2" customFormat="1" ht="38.25" x14ac:dyDescent="0.2">
      <c r="A173" s="7">
        <v>29</v>
      </c>
      <c r="B173" s="74" t="s">
        <v>355</v>
      </c>
      <c r="C173" s="10" t="s">
        <v>356</v>
      </c>
      <c r="D173" s="64" t="s">
        <v>62</v>
      </c>
      <c r="E173" s="66">
        <v>1</v>
      </c>
      <c r="F173" s="67">
        <v>4</v>
      </c>
      <c r="G173" s="89">
        <v>1.97</v>
      </c>
      <c r="H173" s="78">
        <f t="shared" si="6"/>
        <v>7.88</v>
      </c>
      <c r="I173" s="78">
        <v>7.88</v>
      </c>
      <c r="J173" s="78"/>
      <c r="K173" s="7"/>
    </row>
    <row r="174" spans="1:11" s="2" customFormat="1" ht="38.25" x14ac:dyDescent="0.2">
      <c r="A174" s="7">
        <v>30</v>
      </c>
      <c r="B174" s="74" t="s">
        <v>357</v>
      </c>
      <c r="C174" s="10" t="s">
        <v>358</v>
      </c>
      <c r="D174" s="64" t="s">
        <v>62</v>
      </c>
      <c r="E174" s="66">
        <v>5</v>
      </c>
      <c r="F174" s="67">
        <v>20</v>
      </c>
      <c r="G174" s="89">
        <v>2</v>
      </c>
      <c r="H174" s="78">
        <f t="shared" si="6"/>
        <v>40</v>
      </c>
      <c r="I174" s="78">
        <v>40</v>
      </c>
      <c r="J174" s="78"/>
      <c r="K174" s="7"/>
    </row>
    <row r="175" spans="1:11" s="2" customFormat="1" ht="38.25" x14ac:dyDescent="0.2">
      <c r="A175" s="7">
        <v>31</v>
      </c>
      <c r="B175" s="74" t="s">
        <v>359</v>
      </c>
      <c r="C175" s="10" t="s">
        <v>360</v>
      </c>
      <c r="D175" s="64" t="s">
        <v>62</v>
      </c>
      <c r="E175" s="66">
        <v>1</v>
      </c>
      <c r="F175" s="67">
        <v>4</v>
      </c>
      <c r="G175" s="89">
        <v>2</v>
      </c>
      <c r="H175" s="78">
        <f t="shared" si="6"/>
        <v>8</v>
      </c>
      <c r="I175" s="78">
        <v>8</v>
      </c>
      <c r="J175" s="78"/>
      <c r="K175" s="7"/>
    </row>
    <row r="176" spans="1:11" s="2" customFormat="1" x14ac:dyDescent="0.2">
      <c r="A176" s="7">
        <v>32</v>
      </c>
      <c r="B176" s="74" t="s">
        <v>361</v>
      </c>
      <c r="C176" s="10" t="s">
        <v>362</v>
      </c>
      <c r="D176" s="64" t="s">
        <v>62</v>
      </c>
      <c r="E176" s="66">
        <v>5</v>
      </c>
      <c r="F176" s="67">
        <v>20</v>
      </c>
      <c r="G176" s="89">
        <v>5.53</v>
      </c>
      <c r="H176" s="78">
        <f t="shared" si="6"/>
        <v>110.60000000000001</v>
      </c>
      <c r="I176" s="78">
        <v>110.60000000000001</v>
      </c>
      <c r="J176" s="78"/>
      <c r="K176" s="7"/>
    </row>
    <row r="177" spans="1:11" s="2" customFormat="1" ht="51" x14ac:dyDescent="0.2">
      <c r="A177" s="7">
        <v>33</v>
      </c>
      <c r="B177" s="74" t="s">
        <v>363</v>
      </c>
      <c r="C177" s="10" t="s">
        <v>364</v>
      </c>
      <c r="D177" s="64" t="s">
        <v>62</v>
      </c>
      <c r="E177" s="66">
        <v>1</v>
      </c>
      <c r="F177" s="67">
        <v>4</v>
      </c>
      <c r="G177" s="89">
        <v>100</v>
      </c>
      <c r="H177" s="78">
        <f t="shared" si="6"/>
        <v>400</v>
      </c>
      <c r="I177" s="78">
        <v>400</v>
      </c>
      <c r="J177" s="78"/>
      <c r="K177" s="7"/>
    </row>
    <row r="178" spans="1:11" s="2" customFormat="1" x14ac:dyDescent="0.2">
      <c r="A178" s="7">
        <v>34</v>
      </c>
      <c r="B178" s="74" t="s">
        <v>365</v>
      </c>
      <c r="C178" s="10" t="s">
        <v>366</v>
      </c>
      <c r="D178" s="64" t="s">
        <v>62</v>
      </c>
      <c r="E178" s="66">
        <v>1</v>
      </c>
      <c r="F178" s="67">
        <v>4</v>
      </c>
      <c r="G178" s="89">
        <v>34</v>
      </c>
      <c r="H178" s="78">
        <f>F178*G178</f>
        <v>136</v>
      </c>
      <c r="I178" s="78">
        <v>136</v>
      </c>
      <c r="J178" s="78"/>
      <c r="K178" s="7"/>
    </row>
    <row r="179" spans="1:11" s="2" customFormat="1" x14ac:dyDescent="0.25">
      <c r="A179" s="7"/>
      <c r="B179" s="13" t="s">
        <v>15</v>
      </c>
      <c r="C179" s="10"/>
      <c r="D179" s="7"/>
      <c r="E179" s="7"/>
      <c r="F179" s="44"/>
      <c r="G179" s="84"/>
      <c r="H179" s="84">
        <f>SUM(H145:H178)</f>
        <v>493365.44</v>
      </c>
      <c r="I179" s="84">
        <f>SUM(I145:I178)</f>
        <v>493365.44</v>
      </c>
      <c r="J179" s="84">
        <f>SUM(J145:J178)</f>
        <v>0</v>
      </c>
      <c r="K179" s="14"/>
    </row>
    <row r="180" spans="1:11" s="2" customFormat="1" ht="18.75" x14ac:dyDescent="0.25">
      <c r="A180" s="95" t="s">
        <v>391</v>
      </c>
      <c r="B180" s="95"/>
      <c r="C180" s="95"/>
      <c r="D180" s="95"/>
      <c r="E180" s="95"/>
      <c r="F180" s="95"/>
      <c r="G180" s="95"/>
      <c r="H180" s="95"/>
      <c r="I180" s="95"/>
      <c r="J180" s="95"/>
      <c r="K180" s="95"/>
    </row>
    <row r="181" spans="1:11" s="2" customFormat="1" ht="36" x14ac:dyDescent="0.25">
      <c r="A181" s="71" t="s">
        <v>6</v>
      </c>
      <c r="B181" s="71" t="s">
        <v>0</v>
      </c>
      <c r="C181" s="5" t="s">
        <v>31</v>
      </c>
      <c r="D181" s="71" t="s">
        <v>1</v>
      </c>
      <c r="E181" s="71" t="s">
        <v>7</v>
      </c>
      <c r="F181" s="4" t="s">
        <v>7</v>
      </c>
      <c r="G181" s="4" t="s">
        <v>32</v>
      </c>
      <c r="H181" s="4" t="s">
        <v>33</v>
      </c>
      <c r="I181" s="38" t="s">
        <v>29</v>
      </c>
      <c r="J181" s="38" t="s">
        <v>30</v>
      </c>
      <c r="K181" s="38" t="s">
        <v>28</v>
      </c>
    </row>
    <row r="182" spans="1:11" s="2" customFormat="1" ht="89.25" x14ac:dyDescent="0.2">
      <c r="A182" s="73">
        <v>1</v>
      </c>
      <c r="B182" s="10" t="s">
        <v>367</v>
      </c>
      <c r="C182" s="10" t="s">
        <v>368</v>
      </c>
      <c r="D182" s="58" t="s">
        <v>141</v>
      </c>
      <c r="E182" s="43">
        <v>10</v>
      </c>
      <c r="F182" s="43">
        <v>40</v>
      </c>
      <c r="G182" s="81">
        <v>724</v>
      </c>
      <c r="H182" s="78">
        <f>F182*G182</f>
        <v>28960</v>
      </c>
      <c r="I182" s="78"/>
      <c r="J182" s="78">
        <v>28960</v>
      </c>
      <c r="K182" s="7"/>
    </row>
    <row r="183" spans="1:11" s="2" customFormat="1" ht="89.25" x14ac:dyDescent="0.2">
      <c r="A183" s="73">
        <v>2</v>
      </c>
      <c r="B183" s="10" t="s">
        <v>369</v>
      </c>
      <c r="C183" s="10" t="s">
        <v>370</v>
      </c>
      <c r="D183" s="58" t="s">
        <v>141</v>
      </c>
      <c r="E183" s="43">
        <v>10</v>
      </c>
      <c r="F183" s="43">
        <v>40</v>
      </c>
      <c r="G183" s="81">
        <v>593</v>
      </c>
      <c r="H183" s="78">
        <f t="shared" ref="H183:H193" si="7">F183*G183</f>
        <v>23720</v>
      </c>
      <c r="I183" s="78"/>
      <c r="J183" s="78">
        <v>23720</v>
      </c>
      <c r="K183" s="7"/>
    </row>
    <row r="184" spans="1:11" s="2" customFormat="1" x14ac:dyDescent="0.2">
      <c r="A184" s="73">
        <v>3</v>
      </c>
      <c r="B184" s="10" t="s">
        <v>371</v>
      </c>
      <c r="C184" s="10" t="s">
        <v>372</v>
      </c>
      <c r="D184" s="58" t="s">
        <v>62</v>
      </c>
      <c r="E184" s="43">
        <v>2</v>
      </c>
      <c r="F184" s="43">
        <v>8</v>
      </c>
      <c r="G184" s="81">
        <v>98</v>
      </c>
      <c r="H184" s="78">
        <f t="shared" si="7"/>
        <v>784</v>
      </c>
      <c r="I184" s="78"/>
      <c r="J184" s="78">
        <v>784</v>
      </c>
      <c r="K184" s="7"/>
    </row>
    <row r="185" spans="1:11" s="2" customFormat="1" ht="38.25" x14ac:dyDescent="0.2">
      <c r="A185" s="73">
        <v>4</v>
      </c>
      <c r="B185" s="10" t="s">
        <v>373</v>
      </c>
      <c r="C185" s="10" t="s">
        <v>374</v>
      </c>
      <c r="D185" s="58" t="s">
        <v>62</v>
      </c>
      <c r="E185" s="43">
        <v>1</v>
      </c>
      <c r="F185" s="43">
        <v>4</v>
      </c>
      <c r="G185" s="81">
        <v>22</v>
      </c>
      <c r="H185" s="78">
        <f t="shared" si="7"/>
        <v>88</v>
      </c>
      <c r="I185" s="78"/>
      <c r="J185" s="78">
        <v>88</v>
      </c>
      <c r="K185" s="7"/>
    </row>
    <row r="186" spans="1:11" s="2" customFormat="1" ht="38.25" x14ac:dyDescent="0.2">
      <c r="A186" s="73">
        <v>5</v>
      </c>
      <c r="B186" s="60" t="s">
        <v>375</v>
      </c>
      <c r="C186" s="53" t="s">
        <v>376</v>
      </c>
      <c r="D186" s="68" t="s">
        <v>62</v>
      </c>
      <c r="E186" s="69">
        <v>30</v>
      </c>
      <c r="F186" s="67">
        <v>120</v>
      </c>
      <c r="G186" s="89">
        <v>135</v>
      </c>
      <c r="H186" s="78">
        <f t="shared" si="7"/>
        <v>16200</v>
      </c>
      <c r="I186" s="78"/>
      <c r="J186" s="78">
        <v>16200</v>
      </c>
      <c r="K186" s="7"/>
    </row>
    <row r="187" spans="1:11" s="2" customFormat="1" x14ac:dyDescent="0.2">
      <c r="A187" s="73">
        <v>6</v>
      </c>
      <c r="B187" s="60" t="s">
        <v>377</v>
      </c>
      <c r="C187" s="53" t="s">
        <v>378</v>
      </c>
      <c r="D187" s="68" t="s">
        <v>62</v>
      </c>
      <c r="E187" s="69">
        <v>50</v>
      </c>
      <c r="F187" s="67">
        <v>200</v>
      </c>
      <c r="G187" s="89">
        <v>24</v>
      </c>
      <c r="H187" s="78">
        <f t="shared" si="7"/>
        <v>4800</v>
      </c>
      <c r="I187" s="78"/>
      <c r="J187" s="78">
        <v>4800</v>
      </c>
      <c r="K187" s="7"/>
    </row>
    <row r="188" spans="1:11" s="2" customFormat="1" ht="38.25" x14ac:dyDescent="0.2">
      <c r="A188" s="73">
        <v>7</v>
      </c>
      <c r="B188" s="60" t="s">
        <v>379</v>
      </c>
      <c r="C188" s="53" t="s">
        <v>380</v>
      </c>
      <c r="D188" s="68" t="s">
        <v>62</v>
      </c>
      <c r="E188" s="69">
        <v>50</v>
      </c>
      <c r="F188" s="67">
        <v>200</v>
      </c>
      <c r="G188" s="89">
        <v>1250</v>
      </c>
      <c r="H188" s="78">
        <f t="shared" si="7"/>
        <v>250000</v>
      </c>
      <c r="I188" s="78"/>
      <c r="J188" s="78">
        <v>250000</v>
      </c>
      <c r="K188" s="7"/>
    </row>
    <row r="189" spans="1:11" s="2" customFormat="1" ht="51" x14ac:dyDescent="0.2">
      <c r="A189" s="73">
        <v>8</v>
      </c>
      <c r="B189" s="60" t="s">
        <v>381</v>
      </c>
      <c r="C189" s="53" t="s">
        <v>382</v>
      </c>
      <c r="D189" s="68" t="s">
        <v>141</v>
      </c>
      <c r="E189" s="69">
        <v>50</v>
      </c>
      <c r="F189" s="67">
        <v>200</v>
      </c>
      <c r="G189" s="89">
        <v>240</v>
      </c>
      <c r="H189" s="78">
        <f t="shared" si="7"/>
        <v>48000</v>
      </c>
      <c r="I189" s="78"/>
      <c r="J189" s="78">
        <v>48000</v>
      </c>
      <c r="K189" s="7"/>
    </row>
    <row r="190" spans="1:11" s="2" customFormat="1" ht="38.25" x14ac:dyDescent="0.2">
      <c r="A190" s="73">
        <v>9</v>
      </c>
      <c r="B190" s="60" t="s">
        <v>383</v>
      </c>
      <c r="C190" s="53" t="s">
        <v>384</v>
      </c>
      <c r="D190" s="68" t="s">
        <v>62</v>
      </c>
      <c r="E190" s="69">
        <v>2</v>
      </c>
      <c r="F190" s="67">
        <v>8</v>
      </c>
      <c r="G190" s="89">
        <v>72</v>
      </c>
      <c r="H190" s="78">
        <f t="shared" si="7"/>
        <v>576</v>
      </c>
      <c r="I190" s="78"/>
      <c r="J190" s="78">
        <v>576</v>
      </c>
      <c r="K190" s="7"/>
    </row>
    <row r="191" spans="1:11" s="2" customFormat="1" ht="38.25" x14ac:dyDescent="0.2">
      <c r="A191" s="73">
        <v>10</v>
      </c>
      <c r="B191" s="60" t="s">
        <v>385</v>
      </c>
      <c r="C191" s="53" t="s">
        <v>386</v>
      </c>
      <c r="D191" s="68" t="s">
        <v>141</v>
      </c>
      <c r="E191" s="69">
        <v>2</v>
      </c>
      <c r="F191" s="67">
        <v>8</v>
      </c>
      <c r="G191" s="89">
        <v>72</v>
      </c>
      <c r="H191" s="78">
        <f t="shared" si="7"/>
        <v>576</v>
      </c>
      <c r="I191" s="78"/>
      <c r="J191" s="78">
        <v>576</v>
      </c>
      <c r="K191" s="7"/>
    </row>
    <row r="192" spans="1:11" s="2" customFormat="1" ht="38.25" x14ac:dyDescent="0.2">
      <c r="A192" s="73">
        <v>11</v>
      </c>
      <c r="B192" s="60" t="s">
        <v>387</v>
      </c>
      <c r="C192" s="53" t="s">
        <v>388</v>
      </c>
      <c r="D192" s="68" t="s">
        <v>141</v>
      </c>
      <c r="E192" s="69">
        <v>1</v>
      </c>
      <c r="F192" s="67">
        <v>4</v>
      </c>
      <c r="G192" s="89">
        <v>49</v>
      </c>
      <c r="H192" s="78">
        <f t="shared" si="7"/>
        <v>196</v>
      </c>
      <c r="I192" s="78"/>
      <c r="J192" s="78">
        <v>196</v>
      </c>
      <c r="K192" s="7"/>
    </row>
    <row r="193" spans="1:11" s="2" customFormat="1" x14ac:dyDescent="0.2">
      <c r="A193" s="73">
        <v>12</v>
      </c>
      <c r="B193" s="60" t="s">
        <v>389</v>
      </c>
      <c r="C193" s="53" t="s">
        <v>390</v>
      </c>
      <c r="D193" s="68" t="s">
        <v>141</v>
      </c>
      <c r="E193" s="69">
        <v>2</v>
      </c>
      <c r="F193" s="67">
        <v>8</v>
      </c>
      <c r="G193" s="89">
        <v>264</v>
      </c>
      <c r="H193" s="78">
        <f t="shared" si="7"/>
        <v>2112</v>
      </c>
      <c r="I193" s="78"/>
      <c r="J193" s="78">
        <v>2112</v>
      </c>
      <c r="K193" s="7"/>
    </row>
    <row r="194" spans="1:11" s="2" customFormat="1" x14ac:dyDescent="0.25">
      <c r="A194" s="73"/>
      <c r="B194" s="13" t="s">
        <v>15</v>
      </c>
      <c r="C194" s="9"/>
      <c r="D194" s="9"/>
      <c r="E194" s="9"/>
      <c r="F194" s="9"/>
      <c r="G194" s="84"/>
      <c r="H194" s="84">
        <f>SUM(H182:H193)</f>
        <v>376012</v>
      </c>
      <c r="I194" s="84">
        <f>SUM(I182:I193)</f>
        <v>0</v>
      </c>
      <c r="J194" s="84">
        <f>SUM(J182:J193)</f>
        <v>376012</v>
      </c>
      <c r="K194" s="14"/>
    </row>
    <row r="195" spans="1:11" s="2" customFormat="1" ht="18.75" x14ac:dyDescent="0.25">
      <c r="A195" s="95" t="s">
        <v>414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</row>
    <row r="196" spans="1:11" s="2" customFormat="1" ht="36" x14ac:dyDescent="0.25">
      <c r="A196" s="71" t="s">
        <v>6</v>
      </c>
      <c r="B196" s="71" t="s">
        <v>0</v>
      </c>
      <c r="C196" s="5" t="s">
        <v>31</v>
      </c>
      <c r="D196" s="71" t="s">
        <v>1</v>
      </c>
      <c r="E196" s="71" t="s">
        <v>7</v>
      </c>
      <c r="F196" s="4" t="s">
        <v>7</v>
      </c>
      <c r="G196" s="4" t="s">
        <v>32</v>
      </c>
      <c r="H196" s="4" t="s">
        <v>33</v>
      </c>
      <c r="I196" s="38" t="s">
        <v>29</v>
      </c>
      <c r="J196" s="38" t="s">
        <v>30</v>
      </c>
      <c r="K196" s="38" t="s">
        <v>28</v>
      </c>
    </row>
    <row r="197" spans="1:11" s="2" customFormat="1" ht="38.25" x14ac:dyDescent="0.25">
      <c r="A197" s="73">
        <v>1</v>
      </c>
      <c r="B197" s="10" t="s">
        <v>392</v>
      </c>
      <c r="C197" s="53" t="s">
        <v>393</v>
      </c>
      <c r="D197" s="43" t="s">
        <v>203</v>
      </c>
      <c r="E197" s="43">
        <v>1</v>
      </c>
      <c r="F197" s="39">
        <v>4</v>
      </c>
      <c r="G197" s="79">
        <v>2969</v>
      </c>
      <c r="H197" s="78">
        <f>F197*G197</f>
        <v>11876</v>
      </c>
      <c r="I197" s="78"/>
      <c r="J197" s="78">
        <v>11876</v>
      </c>
      <c r="K197" s="7"/>
    </row>
    <row r="198" spans="1:11" s="2" customFormat="1" x14ac:dyDescent="0.25">
      <c r="A198" s="73">
        <v>2</v>
      </c>
      <c r="B198" s="10" t="s">
        <v>394</v>
      </c>
      <c r="C198" s="53" t="s">
        <v>395</v>
      </c>
      <c r="D198" s="43" t="s">
        <v>203</v>
      </c>
      <c r="E198" s="43">
        <v>1</v>
      </c>
      <c r="F198" s="39">
        <v>4</v>
      </c>
      <c r="G198" s="79">
        <v>917</v>
      </c>
      <c r="H198" s="78">
        <f>F198*G198</f>
        <v>3668</v>
      </c>
      <c r="I198" s="78"/>
      <c r="J198" s="78">
        <v>3668</v>
      </c>
      <c r="K198" s="7"/>
    </row>
    <row r="199" spans="1:11" s="2" customFormat="1" x14ac:dyDescent="0.2">
      <c r="A199" s="73">
        <v>3</v>
      </c>
      <c r="B199" s="10" t="s">
        <v>396</v>
      </c>
      <c r="C199" s="10" t="s">
        <v>397</v>
      </c>
      <c r="D199" s="68" t="s">
        <v>62</v>
      </c>
      <c r="E199" s="43">
        <v>1</v>
      </c>
      <c r="F199" s="39">
        <v>4</v>
      </c>
      <c r="G199" s="79">
        <v>847</v>
      </c>
      <c r="H199" s="78">
        <f>F199*G199</f>
        <v>3388</v>
      </c>
      <c r="I199" s="78"/>
      <c r="J199" s="78">
        <v>3388</v>
      </c>
      <c r="K199" s="7"/>
    </row>
    <row r="200" spans="1:11" s="2" customFormat="1" ht="38.25" x14ac:dyDescent="0.2">
      <c r="A200" s="73">
        <v>4</v>
      </c>
      <c r="B200" s="10" t="s">
        <v>398</v>
      </c>
      <c r="C200" s="10" t="s">
        <v>399</v>
      </c>
      <c r="D200" s="68" t="s">
        <v>62</v>
      </c>
      <c r="E200" s="43">
        <v>1</v>
      </c>
      <c r="F200" s="39">
        <v>4</v>
      </c>
      <c r="G200" s="79">
        <v>653</v>
      </c>
      <c r="H200" s="78">
        <f>F200*G200</f>
        <v>2612</v>
      </c>
      <c r="I200" s="78"/>
      <c r="J200" s="78">
        <v>2612</v>
      </c>
      <c r="K200" s="7"/>
    </row>
    <row r="201" spans="1:11" s="2" customFormat="1" ht="51" x14ac:dyDescent="0.25">
      <c r="A201" s="73">
        <v>5</v>
      </c>
      <c r="B201" s="10" t="s">
        <v>400</v>
      </c>
      <c r="C201" s="10" t="s">
        <v>401</v>
      </c>
      <c r="D201" s="43" t="s">
        <v>203</v>
      </c>
      <c r="E201" s="43">
        <v>1</v>
      </c>
      <c r="F201" s="39">
        <v>4</v>
      </c>
      <c r="G201" s="79">
        <v>462</v>
      </c>
      <c r="H201" s="78">
        <f>F201*G201</f>
        <v>1848</v>
      </c>
      <c r="I201" s="78"/>
      <c r="J201" s="78">
        <v>1848</v>
      </c>
      <c r="K201" s="7"/>
    </row>
    <row r="202" spans="1:11" s="2" customFormat="1" x14ac:dyDescent="0.25">
      <c r="A202" s="73"/>
      <c r="B202" s="13" t="s">
        <v>15</v>
      </c>
      <c r="C202" s="9"/>
      <c r="D202" s="9"/>
      <c r="E202" s="9"/>
      <c r="F202" s="9"/>
      <c r="G202" s="84"/>
      <c r="H202" s="84">
        <f>SUM(H197:H201)</f>
        <v>23392</v>
      </c>
      <c r="I202" s="84">
        <f>SUM(I197:I201)</f>
        <v>0</v>
      </c>
      <c r="J202" s="84">
        <f>SUM(J197:J201)</f>
        <v>23392</v>
      </c>
      <c r="K202" s="14"/>
    </row>
    <row r="203" spans="1:11" s="2" customFormat="1" ht="18.75" x14ac:dyDescent="0.25">
      <c r="A203" s="95" t="s">
        <v>410</v>
      </c>
      <c r="B203" s="95"/>
      <c r="C203" s="95"/>
      <c r="D203" s="95"/>
      <c r="E203" s="95"/>
      <c r="F203" s="95"/>
      <c r="G203" s="95"/>
      <c r="H203" s="95"/>
      <c r="I203" s="95"/>
      <c r="J203" s="95"/>
      <c r="K203" s="95"/>
    </row>
    <row r="204" spans="1:11" s="2" customFormat="1" ht="18.75" x14ac:dyDescent="0.25">
      <c r="A204" s="95" t="s">
        <v>3</v>
      </c>
      <c r="B204" s="95"/>
      <c r="C204" s="95"/>
      <c r="D204" s="95"/>
      <c r="E204" s="95"/>
      <c r="F204" s="95"/>
      <c r="G204" s="95"/>
      <c r="H204" s="95"/>
      <c r="I204" s="95"/>
      <c r="J204" s="95"/>
      <c r="K204" s="95"/>
    </row>
    <row r="205" spans="1:11" s="2" customFormat="1" ht="36" x14ac:dyDescent="0.25">
      <c r="A205" s="71" t="s">
        <v>6</v>
      </c>
      <c r="B205" s="71" t="s">
        <v>0</v>
      </c>
      <c r="C205" s="5" t="s">
        <v>31</v>
      </c>
      <c r="D205" s="71" t="s">
        <v>1</v>
      </c>
      <c r="E205" s="71" t="s">
        <v>7</v>
      </c>
      <c r="F205" s="4" t="s">
        <v>7</v>
      </c>
      <c r="G205" s="4" t="s">
        <v>32</v>
      </c>
      <c r="H205" s="4" t="s">
        <v>33</v>
      </c>
      <c r="I205" s="38" t="s">
        <v>29</v>
      </c>
      <c r="J205" s="38" t="s">
        <v>30</v>
      </c>
      <c r="K205" s="38" t="s">
        <v>28</v>
      </c>
    </row>
    <row r="206" spans="1:11" s="2" customFormat="1" ht="15.75" customHeight="1" x14ac:dyDescent="0.25">
      <c r="A206" s="43">
        <v>1</v>
      </c>
      <c r="B206" s="46" t="s">
        <v>402</v>
      </c>
      <c r="C206" s="46" t="s">
        <v>403</v>
      </c>
      <c r="D206" s="43" t="s">
        <v>62</v>
      </c>
      <c r="E206" s="43">
        <v>3</v>
      </c>
      <c r="F206" s="9">
        <v>60</v>
      </c>
      <c r="G206" s="79">
        <v>360</v>
      </c>
      <c r="H206" s="78">
        <f>F206*G206</f>
        <v>21600</v>
      </c>
      <c r="I206" s="78"/>
      <c r="J206" s="78">
        <v>21600</v>
      </c>
      <c r="K206" s="9"/>
    </row>
    <row r="207" spans="1:11" s="2" customFormat="1" ht="17.25" customHeight="1" x14ac:dyDescent="0.25">
      <c r="A207" s="43">
        <v>2</v>
      </c>
      <c r="B207" s="46" t="s">
        <v>404</v>
      </c>
      <c r="C207" s="46" t="s">
        <v>405</v>
      </c>
      <c r="D207" s="43" t="s">
        <v>62</v>
      </c>
      <c r="E207" s="43">
        <v>3</v>
      </c>
      <c r="F207" s="9">
        <v>60</v>
      </c>
      <c r="G207" s="79">
        <v>150</v>
      </c>
      <c r="H207" s="78">
        <f>F207*G207</f>
        <v>9000</v>
      </c>
      <c r="I207" s="78"/>
      <c r="J207" s="78">
        <v>9000</v>
      </c>
      <c r="K207" s="9"/>
    </row>
    <row r="208" spans="1:11" s="2" customFormat="1" ht="17.25" customHeight="1" x14ac:dyDescent="0.25">
      <c r="A208" s="43">
        <v>3</v>
      </c>
      <c r="B208" s="46" t="s">
        <v>406</v>
      </c>
      <c r="C208" s="46" t="s">
        <v>407</v>
      </c>
      <c r="D208" s="43" t="s">
        <v>62</v>
      </c>
      <c r="E208" s="43">
        <v>3</v>
      </c>
      <c r="F208" s="9">
        <v>60</v>
      </c>
      <c r="G208" s="79">
        <v>200</v>
      </c>
      <c r="H208" s="78">
        <f>F208*G208</f>
        <v>12000</v>
      </c>
      <c r="I208" s="78"/>
      <c r="J208" s="78">
        <v>12000</v>
      </c>
      <c r="K208" s="9"/>
    </row>
    <row r="209" spans="1:11" s="2" customFormat="1" ht="16.5" customHeight="1" x14ac:dyDescent="0.25">
      <c r="A209" s="43">
        <v>4</v>
      </c>
      <c r="B209" s="46" t="s">
        <v>408</v>
      </c>
      <c r="C209" s="46" t="s">
        <v>409</v>
      </c>
      <c r="D209" s="43" t="s">
        <v>62</v>
      </c>
      <c r="E209" s="43">
        <v>3</v>
      </c>
      <c r="F209" s="9">
        <v>60</v>
      </c>
      <c r="G209" s="79">
        <v>400</v>
      </c>
      <c r="H209" s="78">
        <f>F209*G209</f>
        <v>24000</v>
      </c>
      <c r="I209" s="78"/>
      <c r="J209" s="78">
        <v>24000</v>
      </c>
      <c r="K209" s="9"/>
    </row>
    <row r="210" spans="1:11" s="2" customFormat="1" x14ac:dyDescent="0.25">
      <c r="A210" s="73"/>
      <c r="B210" s="13"/>
      <c r="C210" s="46"/>
      <c r="D210" s="43"/>
      <c r="E210" s="43"/>
      <c r="F210" s="44"/>
      <c r="G210" s="84"/>
      <c r="H210" s="84">
        <f>SUM(H206:H209)</f>
        <v>66600</v>
      </c>
      <c r="I210" s="84">
        <f>SUM(I206:I209)</f>
        <v>0</v>
      </c>
      <c r="J210" s="84">
        <f>SUM(J206:J209)</f>
        <v>66600</v>
      </c>
      <c r="K210" s="14"/>
    </row>
    <row r="211" spans="1:11" s="2" customFormat="1" ht="15.75" customHeight="1" x14ac:dyDescent="0.25">
      <c r="A211" s="105" t="s">
        <v>142</v>
      </c>
      <c r="B211" s="106"/>
      <c r="C211" s="106"/>
      <c r="D211" s="106"/>
      <c r="E211" s="106"/>
      <c r="F211" s="105" t="s">
        <v>9</v>
      </c>
      <c r="G211" s="105"/>
      <c r="H211" s="105"/>
      <c r="I211" s="105"/>
      <c r="J211" s="105"/>
      <c r="K211" s="105"/>
    </row>
    <row r="212" spans="1:11" s="2" customFormat="1" ht="18.75" x14ac:dyDescent="0.25">
      <c r="A212" s="95" t="s">
        <v>5</v>
      </c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</row>
    <row r="213" spans="1:11" s="2" customFormat="1" ht="36" x14ac:dyDescent="0.25">
      <c r="A213" s="71" t="s">
        <v>6</v>
      </c>
      <c r="B213" s="71" t="s">
        <v>0</v>
      </c>
      <c r="C213" s="5" t="s">
        <v>31</v>
      </c>
      <c r="D213" s="71" t="s">
        <v>1</v>
      </c>
      <c r="E213" s="71" t="s">
        <v>7</v>
      </c>
      <c r="F213" s="4" t="s">
        <v>7</v>
      </c>
      <c r="G213" s="4" t="s">
        <v>32</v>
      </c>
      <c r="H213" s="4" t="s">
        <v>33</v>
      </c>
      <c r="I213" s="38" t="s">
        <v>29</v>
      </c>
      <c r="J213" s="38" t="s">
        <v>30</v>
      </c>
      <c r="K213" s="38" t="s">
        <v>28</v>
      </c>
    </row>
    <row r="214" spans="1:11" s="2" customFormat="1" ht="25.5" x14ac:dyDescent="0.25">
      <c r="A214" s="7">
        <v>1</v>
      </c>
      <c r="B214" s="75" t="s">
        <v>86</v>
      </c>
      <c r="C214" s="10" t="s">
        <v>87</v>
      </c>
      <c r="D214" s="18" t="s">
        <v>2</v>
      </c>
      <c r="E214" s="43">
        <v>1</v>
      </c>
      <c r="F214" s="43">
        <v>1</v>
      </c>
      <c r="G214" s="81">
        <v>4000</v>
      </c>
      <c r="H214" s="78">
        <f>F214*G214</f>
        <v>4000</v>
      </c>
      <c r="I214" s="78"/>
      <c r="J214" s="78">
        <v>4000</v>
      </c>
      <c r="K214" s="7"/>
    </row>
    <row r="215" spans="1:11" s="2" customFormat="1" ht="17.25" customHeight="1" x14ac:dyDescent="0.25">
      <c r="A215" s="7">
        <v>2</v>
      </c>
      <c r="B215" s="10" t="s">
        <v>94</v>
      </c>
      <c r="C215" s="10" t="s">
        <v>95</v>
      </c>
      <c r="D215" s="18" t="s">
        <v>2</v>
      </c>
      <c r="E215" s="43">
        <v>15</v>
      </c>
      <c r="F215" s="43">
        <v>15</v>
      </c>
      <c r="G215" s="81">
        <v>2000</v>
      </c>
      <c r="H215" s="78">
        <f t="shared" ref="H215:H226" si="8">F215*G215</f>
        <v>30000</v>
      </c>
      <c r="I215" s="78"/>
      <c r="J215" s="78">
        <v>30000</v>
      </c>
      <c r="K215" s="7"/>
    </row>
    <row r="216" spans="1:11" s="2" customFormat="1" ht="16.5" customHeight="1" x14ac:dyDescent="0.25">
      <c r="A216" s="7">
        <v>3</v>
      </c>
      <c r="B216" s="10" t="s">
        <v>119</v>
      </c>
      <c r="C216" s="10" t="s">
        <v>120</v>
      </c>
      <c r="D216" s="7" t="s">
        <v>2</v>
      </c>
      <c r="E216" s="49">
        <v>1</v>
      </c>
      <c r="F216" s="49">
        <v>1</v>
      </c>
      <c r="G216" s="88">
        <v>12437</v>
      </c>
      <c r="H216" s="78">
        <f t="shared" si="8"/>
        <v>12437</v>
      </c>
      <c r="I216" s="78">
        <v>1237</v>
      </c>
      <c r="J216" s="78"/>
      <c r="K216" s="7"/>
    </row>
    <row r="217" spans="1:11" s="2" customFormat="1" ht="63.75" x14ac:dyDescent="0.25">
      <c r="A217" s="7">
        <v>4</v>
      </c>
      <c r="B217" s="10" t="s">
        <v>121</v>
      </c>
      <c r="C217" s="62" t="s">
        <v>122</v>
      </c>
      <c r="D217" s="7" t="s">
        <v>2</v>
      </c>
      <c r="E217" s="49">
        <v>1</v>
      </c>
      <c r="F217" s="49">
        <v>1</v>
      </c>
      <c r="G217" s="88">
        <v>29500</v>
      </c>
      <c r="H217" s="78">
        <f t="shared" si="8"/>
        <v>29500</v>
      </c>
      <c r="I217" s="78"/>
      <c r="J217" s="78">
        <v>29500</v>
      </c>
      <c r="K217" s="7"/>
    </row>
    <row r="218" spans="1:11" s="2" customFormat="1" ht="63.75" x14ac:dyDescent="0.25">
      <c r="A218" s="7">
        <v>5</v>
      </c>
      <c r="B218" s="10" t="s">
        <v>123</v>
      </c>
      <c r="C218" s="62" t="s">
        <v>124</v>
      </c>
      <c r="D218" s="7" t="s">
        <v>2</v>
      </c>
      <c r="E218" s="49">
        <v>1</v>
      </c>
      <c r="F218" s="49">
        <v>1</v>
      </c>
      <c r="G218" s="88">
        <v>28000</v>
      </c>
      <c r="H218" s="78">
        <f t="shared" si="8"/>
        <v>28000</v>
      </c>
      <c r="I218" s="78"/>
      <c r="J218" s="78">
        <v>28000</v>
      </c>
      <c r="K218" s="7"/>
    </row>
    <row r="219" spans="1:11" s="2" customFormat="1" ht="25.5" x14ac:dyDescent="0.25">
      <c r="A219" s="7">
        <v>6</v>
      </c>
      <c r="B219" s="10" t="s">
        <v>125</v>
      </c>
      <c r="C219" s="62" t="s">
        <v>126</v>
      </c>
      <c r="D219" s="46" t="s">
        <v>127</v>
      </c>
      <c r="E219" s="49">
        <v>1</v>
      </c>
      <c r="F219" s="49">
        <v>1</v>
      </c>
      <c r="G219" s="88">
        <v>250</v>
      </c>
      <c r="H219" s="78">
        <f t="shared" si="8"/>
        <v>250</v>
      </c>
      <c r="I219" s="78"/>
      <c r="J219" s="78">
        <v>250</v>
      </c>
      <c r="K219" s="7"/>
    </row>
    <row r="220" spans="1:11" s="2" customFormat="1" ht="63.75" x14ac:dyDescent="0.25">
      <c r="A220" s="7">
        <v>7</v>
      </c>
      <c r="B220" s="10" t="s">
        <v>128</v>
      </c>
      <c r="C220" s="62" t="s">
        <v>129</v>
      </c>
      <c r="D220" s="47" t="s">
        <v>2</v>
      </c>
      <c r="E220" s="61">
        <v>10</v>
      </c>
      <c r="F220" s="49">
        <v>10</v>
      </c>
      <c r="G220" s="88">
        <v>16</v>
      </c>
      <c r="H220" s="78">
        <f t="shared" si="8"/>
        <v>160</v>
      </c>
      <c r="I220" s="78"/>
      <c r="J220" s="78">
        <v>160</v>
      </c>
      <c r="K220" s="7"/>
    </row>
    <row r="221" spans="1:11" s="2" customFormat="1" ht="15.75" customHeight="1" x14ac:dyDescent="0.25">
      <c r="A221" s="7">
        <v>8</v>
      </c>
      <c r="B221" s="10" t="s">
        <v>130</v>
      </c>
      <c r="C221" s="62" t="s">
        <v>113</v>
      </c>
      <c r="D221" s="47" t="s">
        <v>2</v>
      </c>
      <c r="E221" s="61">
        <v>1</v>
      </c>
      <c r="F221" s="49">
        <v>1</v>
      </c>
      <c r="G221" s="88">
        <v>350</v>
      </c>
      <c r="H221" s="78">
        <f t="shared" si="8"/>
        <v>350</v>
      </c>
      <c r="I221" s="78"/>
      <c r="J221" s="78">
        <v>350</v>
      </c>
      <c r="K221" s="7"/>
    </row>
    <row r="222" spans="1:11" s="2" customFormat="1" ht="38.25" x14ac:dyDescent="0.25">
      <c r="A222" s="7">
        <v>9</v>
      </c>
      <c r="B222" s="74" t="s">
        <v>131</v>
      </c>
      <c r="C222" s="62" t="s">
        <v>132</v>
      </c>
      <c r="D222" s="47" t="s">
        <v>2</v>
      </c>
      <c r="E222" s="61">
        <v>1</v>
      </c>
      <c r="F222" s="49">
        <v>1</v>
      </c>
      <c r="G222" s="88">
        <v>4000</v>
      </c>
      <c r="H222" s="78">
        <f t="shared" si="8"/>
        <v>4000</v>
      </c>
      <c r="I222" s="78"/>
      <c r="J222" s="78">
        <v>4000</v>
      </c>
      <c r="K222" s="7"/>
    </row>
    <row r="223" spans="1:11" s="2" customFormat="1" ht="38.25" x14ac:dyDescent="0.25">
      <c r="A223" s="7">
        <v>10</v>
      </c>
      <c r="B223" s="74" t="s">
        <v>133</v>
      </c>
      <c r="C223" s="62" t="s">
        <v>134</v>
      </c>
      <c r="D223" s="47" t="s">
        <v>2</v>
      </c>
      <c r="E223" s="61">
        <v>1</v>
      </c>
      <c r="F223" s="49">
        <v>1</v>
      </c>
      <c r="G223" s="88">
        <v>1850</v>
      </c>
      <c r="H223" s="78">
        <f t="shared" si="8"/>
        <v>1850</v>
      </c>
      <c r="I223" s="78"/>
      <c r="J223" s="78">
        <v>1850</v>
      </c>
      <c r="K223" s="7"/>
    </row>
    <row r="224" spans="1:11" s="2" customFormat="1" ht="25.5" x14ac:dyDescent="0.25">
      <c r="A224" s="7">
        <v>11</v>
      </c>
      <c r="B224" s="74" t="s">
        <v>135</v>
      </c>
      <c r="C224" s="62" t="s">
        <v>136</v>
      </c>
      <c r="D224" s="47" t="s">
        <v>2</v>
      </c>
      <c r="E224" s="61">
        <v>100</v>
      </c>
      <c r="F224" s="49">
        <v>100</v>
      </c>
      <c r="G224" s="88">
        <v>1.6</v>
      </c>
      <c r="H224" s="78">
        <f t="shared" si="8"/>
        <v>160</v>
      </c>
      <c r="I224" s="78"/>
      <c r="J224" s="78">
        <v>160</v>
      </c>
      <c r="K224" s="7"/>
    </row>
    <row r="225" spans="1:13" s="2" customFormat="1" ht="25.5" x14ac:dyDescent="0.25">
      <c r="A225" s="7">
        <v>12</v>
      </c>
      <c r="B225" s="74" t="s">
        <v>137</v>
      </c>
      <c r="C225" s="62" t="s">
        <v>138</v>
      </c>
      <c r="D225" s="47" t="s">
        <v>2</v>
      </c>
      <c r="E225" s="61">
        <v>10</v>
      </c>
      <c r="F225" s="49">
        <v>10</v>
      </c>
      <c r="G225" s="88">
        <v>22</v>
      </c>
      <c r="H225" s="78">
        <f t="shared" si="8"/>
        <v>220</v>
      </c>
      <c r="I225" s="78"/>
      <c r="J225" s="78">
        <v>220</v>
      </c>
      <c r="K225" s="7"/>
    </row>
    <row r="226" spans="1:13" s="2" customFormat="1" ht="15.75" customHeight="1" x14ac:dyDescent="0.25">
      <c r="A226" s="7">
        <v>13</v>
      </c>
      <c r="B226" s="74" t="s">
        <v>139</v>
      </c>
      <c r="C226" s="45" t="s">
        <v>140</v>
      </c>
      <c r="D226" s="47" t="s">
        <v>141</v>
      </c>
      <c r="E226" s="61">
        <v>1</v>
      </c>
      <c r="F226" s="49">
        <v>1</v>
      </c>
      <c r="G226" s="88">
        <v>70</v>
      </c>
      <c r="H226" s="78">
        <f t="shared" si="8"/>
        <v>70</v>
      </c>
      <c r="I226" s="78"/>
      <c r="J226" s="78">
        <v>70</v>
      </c>
      <c r="K226" s="7"/>
    </row>
    <row r="227" spans="1:13" s="2" customFormat="1" ht="15" customHeight="1" x14ac:dyDescent="0.25">
      <c r="A227" s="73"/>
      <c r="B227" s="13" t="s">
        <v>15</v>
      </c>
      <c r="C227" s="9"/>
      <c r="D227" s="9"/>
      <c r="E227" s="9"/>
      <c r="F227" s="14"/>
      <c r="G227" s="84"/>
      <c r="H227" s="84">
        <f>SUM(H214:H226)</f>
        <v>110997</v>
      </c>
      <c r="I227" s="84">
        <f>SUM(I214:I226)</f>
        <v>1237</v>
      </c>
      <c r="J227" s="84">
        <f>SUM(J214:J226)</f>
        <v>98560</v>
      </c>
      <c r="K227" s="14"/>
      <c r="L227" s="6"/>
      <c r="M227" s="6"/>
    </row>
    <row r="228" spans="1:13" s="2" customFormat="1" ht="13.5" customHeight="1" x14ac:dyDescent="0.25">
      <c r="A228" s="105" t="s">
        <v>10</v>
      </c>
      <c r="B228" s="106"/>
      <c r="C228" s="106"/>
      <c r="D228" s="106"/>
      <c r="E228" s="106"/>
      <c r="F228" s="105" t="s">
        <v>9</v>
      </c>
      <c r="G228" s="105"/>
      <c r="H228" s="105"/>
      <c r="I228" s="105"/>
      <c r="J228" s="105"/>
      <c r="K228" s="105"/>
    </row>
    <row r="229" spans="1:13" s="2" customFormat="1" ht="18.75" x14ac:dyDescent="0.25">
      <c r="A229" s="95" t="s">
        <v>5</v>
      </c>
      <c r="B229" s="95"/>
      <c r="C229" s="95"/>
      <c r="D229" s="95"/>
      <c r="E229" s="95"/>
      <c r="F229" s="95"/>
      <c r="G229" s="95"/>
      <c r="H229" s="95"/>
      <c r="I229" s="95"/>
      <c r="J229" s="95"/>
      <c r="K229" s="95"/>
    </row>
    <row r="230" spans="1:13" s="2" customFormat="1" ht="36" x14ac:dyDescent="0.25">
      <c r="A230" s="71" t="s">
        <v>6</v>
      </c>
      <c r="B230" s="71" t="s">
        <v>0</v>
      </c>
      <c r="C230" s="5" t="s">
        <v>31</v>
      </c>
      <c r="D230" s="71" t="s">
        <v>1</v>
      </c>
      <c r="E230" s="71" t="s">
        <v>7</v>
      </c>
      <c r="F230" s="4" t="s">
        <v>7</v>
      </c>
      <c r="G230" s="4" t="s">
        <v>32</v>
      </c>
      <c r="H230" s="4" t="s">
        <v>33</v>
      </c>
      <c r="I230" s="38" t="s">
        <v>29</v>
      </c>
      <c r="J230" s="38" t="s">
        <v>30</v>
      </c>
      <c r="K230" s="38" t="s">
        <v>28</v>
      </c>
    </row>
    <row r="231" spans="1:13" s="2" customFormat="1" ht="38.25" x14ac:dyDescent="0.25">
      <c r="A231" s="7">
        <v>1</v>
      </c>
      <c r="B231" s="75" t="s">
        <v>106</v>
      </c>
      <c r="C231" s="63" t="s">
        <v>107</v>
      </c>
      <c r="D231" s="18" t="s">
        <v>2</v>
      </c>
      <c r="E231" s="43">
        <v>2</v>
      </c>
      <c r="F231" s="43">
        <v>2</v>
      </c>
      <c r="G231" s="81">
        <v>4000</v>
      </c>
      <c r="H231" s="78">
        <f>F231*G231</f>
        <v>8000</v>
      </c>
      <c r="I231" s="78"/>
      <c r="J231" s="78">
        <v>8000</v>
      </c>
      <c r="K231" s="7"/>
    </row>
    <row r="232" spans="1:13" s="2" customFormat="1" ht="38.25" x14ac:dyDescent="0.25">
      <c r="A232" s="7">
        <v>2</v>
      </c>
      <c r="B232" s="75" t="s">
        <v>114</v>
      </c>
      <c r="C232" s="63" t="s">
        <v>115</v>
      </c>
      <c r="D232" s="18" t="s">
        <v>2</v>
      </c>
      <c r="E232" s="43">
        <v>2</v>
      </c>
      <c r="F232" s="43">
        <v>2</v>
      </c>
      <c r="G232" s="81">
        <v>20000</v>
      </c>
      <c r="H232" s="78">
        <f>F232*G232</f>
        <v>40000</v>
      </c>
      <c r="I232" s="78"/>
      <c r="J232" s="78">
        <v>40000</v>
      </c>
      <c r="K232" s="7"/>
    </row>
    <row r="233" spans="1:13" s="2" customFormat="1" ht="25.5" x14ac:dyDescent="0.25">
      <c r="A233" s="7">
        <v>3</v>
      </c>
      <c r="B233" s="10" t="s">
        <v>116</v>
      </c>
      <c r="C233" s="63" t="s">
        <v>117</v>
      </c>
      <c r="D233" s="7" t="s">
        <v>2</v>
      </c>
      <c r="E233" s="49">
        <v>1</v>
      </c>
      <c r="F233" s="49">
        <v>1</v>
      </c>
      <c r="G233" s="88">
        <v>1300</v>
      </c>
      <c r="H233" s="78">
        <f>F233*G233</f>
        <v>1300</v>
      </c>
      <c r="I233" s="78"/>
      <c r="J233" s="78">
        <v>1300</v>
      </c>
      <c r="K233" s="7"/>
    </row>
    <row r="234" spans="1:13" s="2" customFormat="1" ht="17.25" customHeight="1" x14ac:dyDescent="0.25">
      <c r="A234" s="7"/>
      <c r="B234" s="13" t="s">
        <v>15</v>
      </c>
      <c r="C234" s="10"/>
      <c r="D234" s="7"/>
      <c r="E234" s="7"/>
      <c r="F234" s="14"/>
      <c r="G234" s="84"/>
      <c r="H234" s="84">
        <f>SUM(H231:H233)</f>
        <v>49300</v>
      </c>
      <c r="I234" s="84">
        <f>SUM(I231:I233)</f>
        <v>0</v>
      </c>
      <c r="J234" s="84">
        <f>SUM(J231:J233)</f>
        <v>49300</v>
      </c>
      <c r="K234" s="14"/>
    </row>
    <row r="235" spans="1:13" s="2" customFormat="1" ht="12" customHeight="1" x14ac:dyDescent="0.25">
      <c r="A235" s="105" t="s">
        <v>12</v>
      </c>
      <c r="B235" s="106"/>
      <c r="C235" s="106"/>
      <c r="D235" s="106"/>
      <c r="E235" s="106"/>
      <c r="F235" s="105" t="s">
        <v>11</v>
      </c>
      <c r="G235" s="105"/>
      <c r="H235" s="105"/>
      <c r="I235" s="105"/>
      <c r="J235" s="105"/>
      <c r="K235" s="105"/>
    </row>
    <row r="236" spans="1:13" s="2" customFormat="1" ht="15.75" customHeight="1" x14ac:dyDescent="0.25">
      <c r="A236" s="112" t="s">
        <v>5</v>
      </c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</row>
    <row r="237" spans="1:13" s="2" customFormat="1" ht="36" x14ac:dyDescent="0.25">
      <c r="A237" s="71" t="s">
        <v>6</v>
      </c>
      <c r="B237" s="71" t="s">
        <v>0</v>
      </c>
      <c r="C237" s="5" t="s">
        <v>31</v>
      </c>
      <c r="D237" s="71" t="s">
        <v>1</v>
      </c>
      <c r="E237" s="71" t="s">
        <v>7</v>
      </c>
      <c r="F237" s="4" t="s">
        <v>7</v>
      </c>
      <c r="G237" s="4" t="s">
        <v>32</v>
      </c>
      <c r="H237" s="4" t="s">
        <v>33</v>
      </c>
      <c r="I237" s="38" t="s">
        <v>29</v>
      </c>
      <c r="J237" s="38" t="s">
        <v>30</v>
      </c>
      <c r="K237" s="38" t="s">
        <v>28</v>
      </c>
    </row>
    <row r="238" spans="1:13" s="2" customFormat="1" ht="25.5" x14ac:dyDescent="0.25">
      <c r="A238" s="7">
        <v>1</v>
      </c>
      <c r="B238" s="75" t="s">
        <v>108</v>
      </c>
      <c r="C238" s="10" t="s">
        <v>109</v>
      </c>
      <c r="D238" s="18" t="s">
        <v>2</v>
      </c>
      <c r="E238" s="43">
        <v>4</v>
      </c>
      <c r="F238" s="43">
        <v>4</v>
      </c>
      <c r="G238" s="81">
        <v>4000</v>
      </c>
      <c r="H238" s="78">
        <f>F238*G238</f>
        <v>16000</v>
      </c>
      <c r="I238" s="78"/>
      <c r="J238" s="78">
        <v>16000</v>
      </c>
      <c r="K238" s="7"/>
    </row>
    <row r="239" spans="1:13" s="2" customFormat="1" x14ac:dyDescent="0.25">
      <c r="A239" s="7">
        <v>2</v>
      </c>
      <c r="B239" s="75" t="s">
        <v>110</v>
      </c>
      <c r="C239" s="10" t="s">
        <v>95</v>
      </c>
      <c r="D239" s="18" t="s">
        <v>2</v>
      </c>
      <c r="E239" s="43">
        <v>8</v>
      </c>
      <c r="F239" s="43">
        <v>8</v>
      </c>
      <c r="G239" s="81">
        <v>1200</v>
      </c>
      <c r="H239" s="78">
        <f t="shared" ref="H239:H244" si="9">F239*G239</f>
        <v>9600</v>
      </c>
      <c r="I239" s="78"/>
      <c r="J239" s="78">
        <v>9600</v>
      </c>
      <c r="K239" s="7"/>
    </row>
    <row r="240" spans="1:13" s="2" customFormat="1" x14ac:dyDescent="0.25">
      <c r="A240" s="7">
        <v>3</v>
      </c>
      <c r="B240" s="75" t="s">
        <v>111</v>
      </c>
      <c r="C240" s="10" t="s">
        <v>85</v>
      </c>
      <c r="D240" s="18" t="s">
        <v>2</v>
      </c>
      <c r="E240" s="43">
        <v>0</v>
      </c>
      <c r="F240" s="43">
        <v>0</v>
      </c>
      <c r="G240" s="81">
        <v>0</v>
      </c>
      <c r="H240" s="78">
        <f t="shared" si="9"/>
        <v>0</v>
      </c>
      <c r="I240" s="78"/>
      <c r="J240" s="78">
        <v>0</v>
      </c>
      <c r="K240" s="7"/>
    </row>
    <row r="241" spans="1:13" s="2" customFormat="1" ht="38.25" x14ac:dyDescent="0.25">
      <c r="A241" s="7">
        <v>4</v>
      </c>
      <c r="B241" s="75" t="s">
        <v>106</v>
      </c>
      <c r="C241" s="63" t="s">
        <v>107</v>
      </c>
      <c r="D241" s="18" t="s">
        <v>2</v>
      </c>
      <c r="E241" s="43">
        <v>1</v>
      </c>
      <c r="F241" s="43">
        <v>1</v>
      </c>
      <c r="G241" s="81">
        <v>4000</v>
      </c>
      <c r="H241" s="78">
        <f t="shared" si="9"/>
        <v>4000</v>
      </c>
      <c r="I241" s="78"/>
      <c r="J241" s="78">
        <v>4000</v>
      </c>
      <c r="K241" s="7"/>
    </row>
    <row r="242" spans="1:13" s="2" customFormat="1" x14ac:dyDescent="0.25">
      <c r="A242" s="7">
        <v>5</v>
      </c>
      <c r="B242" s="75" t="s">
        <v>112</v>
      </c>
      <c r="C242" s="63" t="s">
        <v>113</v>
      </c>
      <c r="D242" s="18" t="s">
        <v>2</v>
      </c>
      <c r="E242" s="43">
        <v>1</v>
      </c>
      <c r="F242" s="43">
        <v>1</v>
      </c>
      <c r="G242" s="81">
        <v>350</v>
      </c>
      <c r="H242" s="78">
        <f t="shared" si="9"/>
        <v>350</v>
      </c>
      <c r="I242" s="78"/>
      <c r="J242" s="78">
        <v>350</v>
      </c>
      <c r="K242" s="7"/>
    </row>
    <row r="243" spans="1:13" s="2" customFormat="1" ht="25.5" x14ac:dyDescent="0.25">
      <c r="A243" s="7">
        <v>6</v>
      </c>
      <c r="B243" s="75" t="s">
        <v>100</v>
      </c>
      <c r="C243" s="10" t="s">
        <v>101</v>
      </c>
      <c r="D243" s="18" t="s">
        <v>2</v>
      </c>
      <c r="E243" s="43">
        <v>1</v>
      </c>
      <c r="F243" s="43">
        <v>1</v>
      </c>
      <c r="G243" s="81">
        <v>5200</v>
      </c>
      <c r="H243" s="78">
        <f t="shared" si="9"/>
        <v>5200</v>
      </c>
      <c r="I243" s="78">
        <v>5200</v>
      </c>
      <c r="J243" s="78"/>
      <c r="K243" s="7"/>
    </row>
    <row r="244" spans="1:13" s="2" customFormat="1" x14ac:dyDescent="0.25">
      <c r="A244" s="7">
        <v>7</v>
      </c>
      <c r="B244" s="75" t="s">
        <v>104</v>
      </c>
      <c r="C244" s="10" t="s">
        <v>105</v>
      </c>
      <c r="D244" s="18" t="s">
        <v>2</v>
      </c>
      <c r="E244" s="43">
        <v>100</v>
      </c>
      <c r="F244" s="43">
        <v>100</v>
      </c>
      <c r="G244" s="81">
        <v>2</v>
      </c>
      <c r="H244" s="78">
        <f t="shared" si="9"/>
        <v>200</v>
      </c>
      <c r="I244" s="78"/>
      <c r="J244" s="78">
        <v>200</v>
      </c>
      <c r="K244" s="7"/>
    </row>
    <row r="245" spans="1:13" s="2" customFormat="1" x14ac:dyDescent="0.25">
      <c r="A245" s="73"/>
      <c r="B245" s="13" t="s">
        <v>15</v>
      </c>
      <c r="C245" s="9"/>
      <c r="D245" s="9"/>
      <c r="E245" s="9"/>
      <c r="F245" s="14"/>
      <c r="G245" s="84"/>
      <c r="H245" s="84">
        <f>SUM(H238:H244)</f>
        <v>35350</v>
      </c>
      <c r="I245" s="84">
        <f>SUM(I238:I244)</f>
        <v>5200</v>
      </c>
      <c r="J245" s="84">
        <f>SUM(J238:J244)</f>
        <v>30150</v>
      </c>
      <c r="K245" s="14"/>
      <c r="L245" s="6"/>
      <c r="M245" s="6"/>
    </row>
    <row r="246" spans="1:13" s="2" customFormat="1" x14ac:dyDescent="0.25">
      <c r="A246" s="105" t="s">
        <v>13</v>
      </c>
      <c r="B246" s="106"/>
      <c r="C246" s="106"/>
      <c r="D246" s="106"/>
      <c r="E246" s="106"/>
      <c r="F246" s="105" t="s">
        <v>8</v>
      </c>
      <c r="G246" s="105"/>
      <c r="H246" s="105"/>
      <c r="I246" s="105"/>
      <c r="J246" s="105"/>
      <c r="K246" s="105"/>
    </row>
    <row r="247" spans="1:13" s="2" customFormat="1" x14ac:dyDescent="0.25">
      <c r="A247" s="112" t="s">
        <v>5</v>
      </c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</row>
    <row r="248" spans="1:13" s="2" customFormat="1" ht="36" x14ac:dyDescent="0.25">
      <c r="A248" s="71" t="s">
        <v>6</v>
      </c>
      <c r="B248" s="71" t="s">
        <v>0</v>
      </c>
      <c r="C248" s="5" t="s">
        <v>31</v>
      </c>
      <c r="D248" s="71" t="s">
        <v>1</v>
      </c>
      <c r="E248" s="71" t="s">
        <v>7</v>
      </c>
      <c r="F248" s="4" t="s">
        <v>7</v>
      </c>
      <c r="G248" s="4" t="s">
        <v>32</v>
      </c>
      <c r="H248" s="4" t="s">
        <v>33</v>
      </c>
      <c r="I248" s="38" t="s">
        <v>29</v>
      </c>
      <c r="J248" s="38" t="s">
        <v>30</v>
      </c>
      <c r="K248" s="38" t="s">
        <v>28</v>
      </c>
    </row>
    <row r="249" spans="1:13" s="2" customFormat="1" x14ac:dyDescent="0.25">
      <c r="A249" s="7">
        <v>1</v>
      </c>
      <c r="B249" s="74" t="s">
        <v>84</v>
      </c>
      <c r="C249" s="10" t="s">
        <v>85</v>
      </c>
      <c r="D249" s="18" t="s">
        <v>2</v>
      </c>
      <c r="E249" s="43">
        <v>0</v>
      </c>
      <c r="F249" s="43">
        <v>0</v>
      </c>
      <c r="G249" s="81">
        <v>0</v>
      </c>
      <c r="H249" s="78">
        <f>F249*G249</f>
        <v>0</v>
      </c>
      <c r="I249" s="78"/>
      <c r="J249" s="78">
        <v>0</v>
      </c>
      <c r="K249" s="7"/>
    </row>
    <row r="250" spans="1:13" s="2" customFormat="1" ht="25.5" x14ac:dyDescent="0.25">
      <c r="A250" s="7">
        <v>2</v>
      </c>
      <c r="B250" s="75" t="s">
        <v>86</v>
      </c>
      <c r="C250" s="10" t="s">
        <v>87</v>
      </c>
      <c r="D250" s="18" t="s">
        <v>2</v>
      </c>
      <c r="E250" s="43">
        <v>4</v>
      </c>
      <c r="F250" s="43">
        <v>4</v>
      </c>
      <c r="G250" s="81">
        <v>4000</v>
      </c>
      <c r="H250" s="78">
        <f t="shared" ref="H250:H260" si="10">F250*G250</f>
        <v>16000</v>
      </c>
      <c r="I250" s="78"/>
      <c r="J250" s="78">
        <v>16000</v>
      </c>
      <c r="K250" s="7"/>
    </row>
    <row r="251" spans="1:13" s="2" customFormat="1" x14ac:dyDescent="0.25">
      <c r="A251" s="7">
        <v>3</v>
      </c>
      <c r="B251" s="74" t="s">
        <v>88</v>
      </c>
      <c r="C251" s="63" t="s">
        <v>89</v>
      </c>
      <c r="D251" s="18" t="s">
        <v>2</v>
      </c>
      <c r="E251" s="43">
        <v>1</v>
      </c>
      <c r="F251" s="43">
        <v>1</v>
      </c>
      <c r="G251" s="81">
        <v>250</v>
      </c>
      <c r="H251" s="78">
        <f t="shared" si="10"/>
        <v>250</v>
      </c>
      <c r="I251" s="78"/>
      <c r="J251" s="78">
        <v>250</v>
      </c>
      <c r="K251" s="7"/>
    </row>
    <row r="252" spans="1:13" s="2" customFormat="1" x14ac:dyDescent="0.25">
      <c r="A252" s="7">
        <v>4</v>
      </c>
      <c r="B252" s="74" t="s">
        <v>90</v>
      </c>
      <c r="C252" s="74" t="s">
        <v>91</v>
      </c>
      <c r="D252" s="18" t="s">
        <v>2</v>
      </c>
      <c r="E252" s="43">
        <v>1</v>
      </c>
      <c r="F252" s="43">
        <v>1</v>
      </c>
      <c r="G252" s="81">
        <v>650</v>
      </c>
      <c r="H252" s="78">
        <f t="shared" si="10"/>
        <v>650</v>
      </c>
      <c r="I252" s="78"/>
      <c r="J252" s="78">
        <v>650</v>
      </c>
      <c r="K252" s="7"/>
    </row>
    <row r="253" spans="1:13" s="2" customFormat="1" ht="51" x14ac:dyDescent="0.25">
      <c r="A253" s="7">
        <v>5</v>
      </c>
      <c r="B253" s="74" t="s">
        <v>92</v>
      </c>
      <c r="C253" s="10" t="s">
        <v>93</v>
      </c>
      <c r="D253" s="18" t="s">
        <v>2</v>
      </c>
      <c r="E253" s="43">
        <v>2</v>
      </c>
      <c r="F253" s="43">
        <v>2</v>
      </c>
      <c r="G253" s="81">
        <v>28000</v>
      </c>
      <c r="H253" s="78">
        <f t="shared" si="10"/>
        <v>56000</v>
      </c>
      <c r="I253" s="78"/>
      <c r="J253" s="78">
        <v>56000</v>
      </c>
      <c r="K253" s="7"/>
    </row>
    <row r="254" spans="1:13" s="2" customFormat="1" x14ac:dyDescent="0.25">
      <c r="A254" s="7">
        <v>6</v>
      </c>
      <c r="B254" s="74" t="s">
        <v>94</v>
      </c>
      <c r="C254" s="10" t="s">
        <v>95</v>
      </c>
      <c r="D254" s="18" t="s">
        <v>2</v>
      </c>
      <c r="E254" s="43">
        <v>8</v>
      </c>
      <c r="F254" s="43">
        <v>8</v>
      </c>
      <c r="G254" s="81">
        <v>7200</v>
      </c>
      <c r="H254" s="78">
        <f t="shared" si="10"/>
        <v>57600</v>
      </c>
      <c r="I254" s="78"/>
      <c r="J254" s="78">
        <v>57600</v>
      </c>
      <c r="K254" s="7"/>
    </row>
    <row r="255" spans="1:13" s="2" customFormat="1" ht="12" customHeight="1" x14ac:dyDescent="0.25">
      <c r="A255" s="7">
        <v>7</v>
      </c>
      <c r="B255" s="75" t="s">
        <v>96</v>
      </c>
      <c r="C255" s="10" t="s">
        <v>97</v>
      </c>
      <c r="D255" s="18" t="s">
        <v>2</v>
      </c>
      <c r="E255" s="43">
        <v>1</v>
      </c>
      <c r="F255" s="43">
        <v>1</v>
      </c>
      <c r="G255" s="81">
        <v>120</v>
      </c>
      <c r="H255" s="78">
        <f t="shared" si="10"/>
        <v>120</v>
      </c>
      <c r="I255" s="78"/>
      <c r="J255" s="78">
        <v>120</v>
      </c>
      <c r="K255" s="7"/>
    </row>
    <row r="256" spans="1:13" s="2" customFormat="1" x14ac:dyDescent="0.25">
      <c r="A256" s="7">
        <v>8</v>
      </c>
      <c r="B256" s="75" t="s">
        <v>98</v>
      </c>
      <c r="C256" s="10" t="s">
        <v>99</v>
      </c>
      <c r="D256" s="18" t="s">
        <v>2</v>
      </c>
      <c r="E256" s="43">
        <v>10</v>
      </c>
      <c r="F256" s="43">
        <v>10</v>
      </c>
      <c r="G256" s="81">
        <v>130</v>
      </c>
      <c r="H256" s="78">
        <f t="shared" si="10"/>
        <v>1300</v>
      </c>
      <c r="I256" s="78"/>
      <c r="J256" s="78">
        <v>1300</v>
      </c>
      <c r="K256" s="7"/>
    </row>
    <row r="257" spans="1:13" s="2" customFormat="1" ht="25.5" x14ac:dyDescent="0.25">
      <c r="A257" s="7">
        <v>9</v>
      </c>
      <c r="B257" s="75" t="s">
        <v>100</v>
      </c>
      <c r="C257" s="10" t="s">
        <v>101</v>
      </c>
      <c r="D257" s="18" t="s">
        <v>2</v>
      </c>
      <c r="E257" s="43">
        <v>1</v>
      </c>
      <c r="F257" s="43">
        <v>1</v>
      </c>
      <c r="G257" s="81">
        <v>5200</v>
      </c>
      <c r="H257" s="78">
        <f t="shared" si="10"/>
        <v>5200</v>
      </c>
      <c r="I257" s="78"/>
      <c r="J257" s="78">
        <v>5200</v>
      </c>
      <c r="K257" s="7"/>
    </row>
    <row r="258" spans="1:13" s="2" customFormat="1" ht="38.25" x14ac:dyDescent="0.25">
      <c r="A258" s="7">
        <v>10</v>
      </c>
      <c r="B258" s="75" t="s">
        <v>102</v>
      </c>
      <c r="C258" s="10" t="s">
        <v>103</v>
      </c>
      <c r="D258" s="18" t="s">
        <v>2</v>
      </c>
      <c r="E258" s="43">
        <v>1</v>
      </c>
      <c r="F258" s="43">
        <v>1</v>
      </c>
      <c r="G258" s="81">
        <v>28500</v>
      </c>
      <c r="H258" s="78">
        <f t="shared" si="10"/>
        <v>28500</v>
      </c>
      <c r="I258" s="78"/>
      <c r="J258" s="78">
        <v>28500</v>
      </c>
      <c r="K258" s="7"/>
    </row>
    <row r="259" spans="1:13" s="2" customFormat="1" x14ac:dyDescent="0.25">
      <c r="A259" s="7">
        <v>11</v>
      </c>
      <c r="B259" s="75" t="s">
        <v>104</v>
      </c>
      <c r="C259" s="10" t="s">
        <v>105</v>
      </c>
      <c r="D259" s="18" t="s">
        <v>2</v>
      </c>
      <c r="E259" s="43">
        <v>100</v>
      </c>
      <c r="F259" s="43">
        <v>100</v>
      </c>
      <c r="G259" s="81">
        <v>2</v>
      </c>
      <c r="H259" s="78">
        <f t="shared" si="10"/>
        <v>200</v>
      </c>
      <c r="I259" s="78"/>
      <c r="J259" s="78">
        <v>200</v>
      </c>
      <c r="K259" s="7"/>
    </row>
    <row r="260" spans="1:13" s="2" customFormat="1" ht="38.25" x14ac:dyDescent="0.25">
      <c r="A260" s="7">
        <v>12</v>
      </c>
      <c r="B260" s="75" t="s">
        <v>106</v>
      </c>
      <c r="C260" s="63" t="s">
        <v>107</v>
      </c>
      <c r="D260" s="18" t="s">
        <v>2</v>
      </c>
      <c r="E260" s="43">
        <v>1</v>
      </c>
      <c r="F260" s="43">
        <v>1</v>
      </c>
      <c r="G260" s="81">
        <v>4000</v>
      </c>
      <c r="H260" s="78">
        <f t="shared" si="10"/>
        <v>4000</v>
      </c>
      <c r="I260" s="78"/>
      <c r="J260" s="78">
        <v>4000</v>
      </c>
      <c r="K260" s="7"/>
    </row>
    <row r="261" spans="1:13" s="2" customFormat="1" x14ac:dyDescent="0.25">
      <c r="A261" s="73"/>
      <c r="B261" s="13" t="s">
        <v>15</v>
      </c>
      <c r="C261" s="9"/>
      <c r="D261" s="9"/>
      <c r="E261" s="9"/>
      <c r="F261" s="14"/>
      <c r="G261" s="84"/>
      <c r="H261" s="85">
        <f>SUM(H249:H260)</f>
        <v>169820</v>
      </c>
      <c r="I261" s="85">
        <f>SUM(I249:I260)</f>
        <v>0</v>
      </c>
      <c r="J261" s="85">
        <f>SUM(J249:J260)</f>
        <v>169820</v>
      </c>
      <c r="K261" s="14"/>
      <c r="L261" s="6"/>
      <c r="M261" s="6"/>
    </row>
    <row r="262" spans="1:13" s="2" customFormat="1" x14ac:dyDescent="0.25">
      <c r="A262" s="105" t="s">
        <v>14</v>
      </c>
      <c r="B262" s="106"/>
      <c r="C262" s="106"/>
      <c r="D262" s="106"/>
      <c r="E262" s="106"/>
      <c r="F262" s="105" t="s">
        <v>9</v>
      </c>
      <c r="G262" s="105"/>
      <c r="H262" s="105"/>
      <c r="I262" s="105"/>
      <c r="J262" s="105"/>
      <c r="K262" s="105"/>
    </row>
    <row r="263" spans="1:13" s="2" customFormat="1" ht="36" x14ac:dyDescent="0.25">
      <c r="A263" s="71" t="s">
        <v>6</v>
      </c>
      <c r="B263" s="71" t="s">
        <v>0</v>
      </c>
      <c r="C263" s="5" t="s">
        <v>31</v>
      </c>
      <c r="D263" s="71" t="s">
        <v>1</v>
      </c>
      <c r="E263" s="71" t="s">
        <v>7</v>
      </c>
      <c r="F263" s="4" t="s">
        <v>7</v>
      </c>
      <c r="G263" s="4" t="s">
        <v>32</v>
      </c>
      <c r="H263" s="4" t="s">
        <v>33</v>
      </c>
      <c r="I263" s="38" t="s">
        <v>29</v>
      </c>
      <c r="J263" s="38" t="s">
        <v>30</v>
      </c>
      <c r="K263" s="38" t="s">
        <v>28</v>
      </c>
    </row>
    <row r="264" spans="1:13" s="2" customFormat="1" ht="38.25" x14ac:dyDescent="0.25">
      <c r="A264" s="7">
        <v>1</v>
      </c>
      <c r="B264" s="74" t="s">
        <v>74</v>
      </c>
      <c r="C264" s="94" t="s">
        <v>75</v>
      </c>
      <c r="D264" s="9"/>
      <c r="E264" s="9"/>
      <c r="F264" s="71"/>
      <c r="G264" s="90"/>
      <c r="H264" s="78">
        <f>F264*G264</f>
        <v>0</v>
      </c>
      <c r="I264" s="91"/>
      <c r="J264" s="91"/>
      <c r="K264" s="7"/>
    </row>
    <row r="265" spans="1:13" s="2" customFormat="1" x14ac:dyDescent="0.25">
      <c r="A265" s="7">
        <v>2</v>
      </c>
      <c r="B265" s="110" t="s">
        <v>76</v>
      </c>
      <c r="C265" s="110"/>
      <c r="D265" s="9"/>
      <c r="E265" s="9"/>
      <c r="F265" s="71"/>
      <c r="G265" s="90"/>
      <c r="H265" s="78">
        <f t="shared" ref="H265:H271" si="11">F265*G265</f>
        <v>0</v>
      </c>
      <c r="I265" s="91"/>
      <c r="J265" s="91"/>
      <c r="K265" s="7"/>
    </row>
    <row r="266" spans="1:13" s="2" customFormat="1" x14ac:dyDescent="0.25">
      <c r="A266" s="7">
        <v>3</v>
      </c>
      <c r="B266" s="110" t="s">
        <v>77</v>
      </c>
      <c r="C266" s="110"/>
      <c r="D266" s="9"/>
      <c r="E266" s="9"/>
      <c r="F266" s="71"/>
      <c r="G266" s="90"/>
      <c r="H266" s="78">
        <f t="shared" si="11"/>
        <v>0</v>
      </c>
      <c r="I266" s="91"/>
      <c r="J266" s="91"/>
      <c r="K266" s="7"/>
    </row>
    <row r="267" spans="1:13" s="2" customFormat="1" x14ac:dyDescent="0.25">
      <c r="A267" s="7">
        <v>4</v>
      </c>
      <c r="B267" s="110" t="s">
        <v>78</v>
      </c>
      <c r="C267" s="110"/>
      <c r="D267" s="9"/>
      <c r="E267" s="9"/>
      <c r="F267" s="71"/>
      <c r="G267" s="90"/>
      <c r="H267" s="78">
        <f t="shared" si="11"/>
        <v>0</v>
      </c>
      <c r="I267" s="91"/>
      <c r="J267" s="91"/>
      <c r="K267" s="7"/>
    </row>
    <row r="268" spans="1:13" s="2" customFormat="1" x14ac:dyDescent="0.25">
      <c r="A268" s="7">
        <v>5</v>
      </c>
      <c r="B268" s="110" t="s">
        <v>79</v>
      </c>
      <c r="C268" s="110"/>
      <c r="D268" s="9"/>
      <c r="E268" s="9"/>
      <c r="F268" s="71"/>
      <c r="G268" s="90"/>
      <c r="H268" s="78">
        <f t="shared" si="11"/>
        <v>0</v>
      </c>
      <c r="I268" s="91"/>
      <c r="J268" s="91"/>
      <c r="K268" s="7"/>
    </row>
    <row r="269" spans="1:13" s="2" customFormat="1" x14ac:dyDescent="0.25">
      <c r="A269" s="7">
        <v>6</v>
      </c>
      <c r="B269" s="75" t="s">
        <v>80</v>
      </c>
      <c r="C269" s="75" t="s">
        <v>81</v>
      </c>
      <c r="D269" s="9"/>
      <c r="E269" s="9"/>
      <c r="F269" s="71"/>
      <c r="G269" s="90"/>
      <c r="H269" s="78">
        <f t="shared" si="11"/>
        <v>0</v>
      </c>
      <c r="I269" s="91"/>
      <c r="J269" s="91"/>
      <c r="K269" s="7"/>
    </row>
    <row r="270" spans="1:13" s="2" customFormat="1" x14ac:dyDescent="0.25">
      <c r="A270" s="7">
        <v>7</v>
      </c>
      <c r="B270" s="75" t="s">
        <v>82</v>
      </c>
      <c r="C270" s="75"/>
      <c r="D270" s="9"/>
      <c r="E270" s="9"/>
      <c r="F270" s="71"/>
      <c r="G270" s="90"/>
      <c r="H270" s="78">
        <f t="shared" si="11"/>
        <v>0</v>
      </c>
      <c r="I270" s="91"/>
      <c r="J270" s="91"/>
      <c r="K270" s="7"/>
    </row>
    <row r="271" spans="1:13" s="2" customFormat="1" x14ac:dyDescent="0.25">
      <c r="A271" s="7">
        <v>8</v>
      </c>
      <c r="B271" s="113" t="s">
        <v>83</v>
      </c>
      <c r="C271" s="113"/>
      <c r="D271" s="9"/>
      <c r="E271" s="9"/>
      <c r="F271" s="71"/>
      <c r="G271" s="90"/>
      <c r="H271" s="78">
        <f t="shared" si="11"/>
        <v>0</v>
      </c>
      <c r="I271" s="91"/>
      <c r="J271" s="91"/>
      <c r="K271" s="7"/>
    </row>
    <row r="272" spans="1:13" s="2" customFormat="1" x14ac:dyDescent="0.25">
      <c r="A272" s="73"/>
      <c r="B272" s="9"/>
      <c r="C272" s="9"/>
      <c r="D272" s="9"/>
      <c r="E272" s="9"/>
      <c r="F272" s="9" t="s">
        <v>15</v>
      </c>
      <c r="G272" s="80"/>
      <c r="H272" s="80">
        <f>SUM(H264:H271)</f>
        <v>0</v>
      </c>
      <c r="I272" s="80"/>
      <c r="J272" s="80"/>
      <c r="K272" s="9"/>
    </row>
    <row r="273" spans="1:11" s="2" customFormat="1" x14ac:dyDescent="0.25">
      <c r="A273" s="3"/>
      <c r="B273" s="3"/>
      <c r="C273" s="3"/>
      <c r="D273" s="3"/>
      <c r="E273" s="3"/>
      <c r="G273" s="3"/>
      <c r="H273" s="80">
        <f>H22+H38+H46+H50+H66+H84+H114+H142+H179+H194+H202+H210+H227+H234+H245+H261+H272</f>
        <v>5452154</v>
      </c>
      <c r="I273" s="80">
        <f>I22+I38+I46+I50+I66+I84+I114+I142+I179+I194+I202+I210+I227+I234+I245+I261+I272</f>
        <v>4000000</v>
      </c>
      <c r="J273" s="80">
        <f>J22+J38+J46+J50+J66+J84+J114+J142+J179+J194+J202+J210+J227+J234+J245+J261+J272</f>
        <v>1440954</v>
      </c>
      <c r="K273" s="3"/>
    </row>
    <row r="274" spans="1:11" s="3" customFormat="1" ht="6.6" customHeight="1" x14ac:dyDescent="0.25">
      <c r="A274" s="17"/>
    </row>
    <row r="275" spans="1:11" s="3" customFormat="1" ht="42.6" customHeight="1" x14ac:dyDescent="0.2">
      <c r="A275" s="41"/>
      <c r="B275" s="114" t="s">
        <v>16</v>
      </c>
      <c r="C275" s="115"/>
      <c r="D275" s="40" t="s">
        <v>34</v>
      </c>
      <c r="E275" s="40" t="s">
        <v>35</v>
      </c>
      <c r="F275" s="40" t="s">
        <v>36</v>
      </c>
      <c r="I275" s="70"/>
    </row>
    <row r="276" spans="1:11" s="3" customFormat="1" ht="39.75" customHeight="1" x14ac:dyDescent="0.25">
      <c r="A276" s="39">
        <v>1</v>
      </c>
      <c r="B276" s="109" t="s">
        <v>37</v>
      </c>
      <c r="C276" s="109"/>
      <c r="D276" s="40" t="s">
        <v>42</v>
      </c>
      <c r="E276" s="80"/>
      <c r="F276" s="93">
        <f>E276</f>
        <v>0</v>
      </c>
    </row>
    <row r="277" spans="1:11" s="3" customFormat="1" ht="21" customHeight="1" x14ac:dyDescent="0.25">
      <c r="A277" s="39">
        <v>2</v>
      </c>
      <c r="B277" s="109" t="s">
        <v>38</v>
      </c>
      <c r="C277" s="109"/>
      <c r="D277" s="92">
        <f>I22+I38+I46+I50+I66+I84+I114+I142+I179+I194+I202+I210+I227+I234+I245+I261+I272</f>
        <v>4000000</v>
      </c>
      <c r="E277" s="92">
        <f>J22+J38+J46+J50+J66+J84+J114+J142+J179+J194+J202+J210+J227+J234+J245+J261+J272</f>
        <v>1440954</v>
      </c>
      <c r="F277" s="92">
        <f>D277+E277</f>
        <v>5440954</v>
      </c>
    </row>
    <row r="278" spans="1:11" s="3" customFormat="1" x14ac:dyDescent="0.25">
      <c r="A278" s="9"/>
      <c r="B278" s="114" t="s">
        <v>15</v>
      </c>
      <c r="C278" s="115"/>
      <c r="D278" s="92">
        <f>D277</f>
        <v>4000000</v>
      </c>
      <c r="E278" s="92">
        <f>E277+E276</f>
        <v>1440954</v>
      </c>
      <c r="F278" s="92">
        <f>F277+F276</f>
        <v>5440954</v>
      </c>
    </row>
    <row r="279" spans="1:11" s="3" customFormat="1" x14ac:dyDescent="0.25">
      <c r="B279" s="76"/>
      <c r="C279" s="76"/>
      <c r="D279" s="77"/>
      <c r="E279" s="77"/>
      <c r="F279" s="77"/>
    </row>
    <row r="280" spans="1:11" s="3" customFormat="1" ht="18.75" x14ac:dyDescent="0.25">
      <c r="A280" s="97" t="s">
        <v>39</v>
      </c>
      <c r="B280" s="97"/>
      <c r="C280" s="97"/>
      <c r="D280" s="97"/>
      <c r="E280" s="97"/>
      <c r="F280" s="97"/>
      <c r="G280" s="97"/>
      <c r="H280" s="97"/>
      <c r="I280" s="97"/>
      <c r="J280" s="97"/>
      <c r="K280" s="97"/>
    </row>
    <row r="281" spans="1:11" s="3" customFormat="1" ht="18.75" x14ac:dyDescent="0.25">
      <c r="A281" s="24" t="s">
        <v>23</v>
      </c>
      <c r="B281" s="111" t="s">
        <v>40</v>
      </c>
      <c r="C281" s="111"/>
      <c r="D281" s="111"/>
      <c r="E281" s="111"/>
      <c r="F281" s="111"/>
      <c r="G281" s="111"/>
      <c r="H281" s="111"/>
      <c r="I281" s="111"/>
      <c r="J281" s="111"/>
      <c r="K281" s="111"/>
    </row>
    <row r="282" spans="1:11" s="3" customFormat="1" ht="78" customHeight="1" x14ac:dyDescent="0.25">
      <c r="A282" s="96" t="s">
        <v>441</v>
      </c>
      <c r="B282" s="96"/>
      <c r="C282" s="96"/>
      <c r="D282" s="96"/>
      <c r="E282" s="96"/>
      <c r="F282" s="96"/>
      <c r="G282" s="96"/>
      <c r="H282" s="96"/>
      <c r="I282" s="96"/>
      <c r="J282" s="96"/>
      <c r="K282" s="96"/>
    </row>
    <row r="283" spans="1:11" s="3" customFormat="1" ht="18.75" x14ac:dyDescent="0.25">
      <c r="A283" s="24">
        <v>2</v>
      </c>
      <c r="B283" s="111" t="s">
        <v>41</v>
      </c>
      <c r="C283" s="111"/>
      <c r="D283" s="111"/>
      <c r="E283" s="111"/>
      <c r="F283" s="111"/>
      <c r="G283" s="111"/>
      <c r="H283" s="111"/>
      <c r="I283" s="111"/>
      <c r="J283" s="111"/>
      <c r="K283" s="111"/>
    </row>
    <row r="284" spans="1:11" s="3" customFormat="1" ht="152.25" customHeight="1" x14ac:dyDescent="0.25">
      <c r="A284" s="96" t="s">
        <v>442</v>
      </c>
      <c r="B284" s="96"/>
      <c r="C284" s="96"/>
      <c r="D284" s="96"/>
      <c r="E284" s="96"/>
      <c r="F284" s="96"/>
      <c r="G284" s="96"/>
      <c r="H284" s="96"/>
      <c r="I284" s="96"/>
      <c r="J284" s="96"/>
      <c r="K284" s="96"/>
    </row>
    <row r="285" spans="1:11" s="3" customFormat="1" ht="18.75" x14ac:dyDescent="0.25">
      <c r="A285" s="24">
        <v>3</v>
      </c>
      <c r="B285" s="111" t="s">
        <v>443</v>
      </c>
      <c r="C285" s="111"/>
      <c r="D285" s="111"/>
      <c r="E285" s="111"/>
      <c r="F285" s="111"/>
      <c r="G285" s="111"/>
      <c r="H285" s="111"/>
      <c r="I285" s="111"/>
      <c r="J285" s="111"/>
      <c r="K285" s="111"/>
    </row>
    <row r="286" spans="1:11" s="3" customFormat="1" ht="280.5" customHeight="1" x14ac:dyDescent="0.25">
      <c r="A286" s="96" t="s">
        <v>451</v>
      </c>
      <c r="B286" s="96"/>
      <c r="C286" s="96"/>
      <c r="D286" s="96"/>
      <c r="E286" s="96"/>
      <c r="F286" s="96"/>
      <c r="G286" s="96"/>
      <c r="H286" s="96"/>
      <c r="I286" s="96"/>
      <c r="J286" s="96"/>
      <c r="K286" s="96"/>
    </row>
    <row r="287" spans="1:11" s="3" customFormat="1" ht="133.5" customHeight="1" x14ac:dyDescent="0.25">
      <c r="A287" s="96" t="s">
        <v>452</v>
      </c>
      <c r="B287" s="96"/>
      <c r="C287" s="96"/>
      <c r="D287" s="96"/>
      <c r="E287" s="96"/>
      <c r="F287" s="96"/>
      <c r="G287" s="96"/>
      <c r="H287" s="96"/>
      <c r="I287" s="96"/>
      <c r="J287" s="96"/>
      <c r="K287" s="96"/>
    </row>
    <row r="288" spans="1:11" s="3" customFormat="1" ht="18.75" x14ac:dyDescent="0.25">
      <c r="A288" s="25"/>
      <c r="B288" s="25"/>
      <c r="C288" s="25" t="s">
        <v>43</v>
      </c>
      <c r="D288" s="97" t="s">
        <v>44</v>
      </c>
      <c r="E288" s="97"/>
      <c r="F288" s="97" t="s">
        <v>453</v>
      </c>
      <c r="G288" s="97"/>
      <c r="H288" s="25"/>
      <c r="I288" s="25"/>
      <c r="J288" s="25"/>
      <c r="K288" s="25"/>
    </row>
    <row r="289" spans="1:11" s="3" customFormat="1" ht="18.75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</row>
    <row r="290" spans="1:11" s="3" customFormat="1" ht="18.75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</row>
    <row r="291" spans="1:11" s="3" customFormat="1" ht="18.75" x14ac:dyDescent="0.25">
      <c r="A291" s="17"/>
      <c r="G291" s="127" t="s">
        <v>450</v>
      </c>
      <c r="H291" s="127"/>
      <c r="I291" s="127"/>
      <c r="J291" s="127"/>
      <c r="K291" s="127"/>
    </row>
    <row r="292" spans="1:11" s="3" customFormat="1" x14ac:dyDescent="0.25">
      <c r="A292" s="17"/>
    </row>
    <row r="293" spans="1:11" s="3" customFormat="1" ht="20.25" x14ac:dyDescent="0.25">
      <c r="A293" s="17"/>
      <c r="B293" s="108" t="s">
        <v>45</v>
      </c>
      <c r="C293" s="108"/>
      <c r="D293" s="108"/>
      <c r="E293" s="108"/>
      <c r="F293" s="108"/>
      <c r="G293" s="108"/>
      <c r="H293" s="108"/>
      <c r="I293" s="108"/>
      <c r="J293" s="108"/>
      <c r="K293" s="108"/>
    </row>
    <row r="294" spans="1:11" s="3" customFormat="1" ht="18.75" x14ac:dyDescent="0.25">
      <c r="A294" s="17"/>
      <c r="B294" s="97" t="s">
        <v>444</v>
      </c>
      <c r="C294" s="97"/>
      <c r="D294" s="97"/>
      <c r="E294" s="97"/>
      <c r="F294" s="97"/>
      <c r="G294" s="97"/>
      <c r="H294" s="97"/>
      <c r="I294" s="97"/>
      <c r="J294" s="97"/>
      <c r="K294" s="97"/>
    </row>
    <row r="295" spans="1:11" s="3" customFormat="1" ht="18.75" x14ac:dyDescent="0.25">
      <c r="A295" s="17"/>
      <c r="B295" s="25"/>
      <c r="C295" s="25"/>
      <c r="D295" s="25"/>
      <c r="E295" s="25"/>
      <c r="F295" s="25"/>
      <c r="G295" s="25"/>
      <c r="H295" s="25"/>
      <c r="I295" s="25"/>
      <c r="J295" s="25"/>
      <c r="K295" s="25"/>
    </row>
    <row r="296" spans="1:11" s="3" customFormat="1" ht="21" customHeight="1" x14ac:dyDescent="0.25">
      <c r="A296" s="17"/>
      <c r="B296" s="96" t="s">
        <v>447</v>
      </c>
      <c r="C296" s="96"/>
      <c r="D296" s="96"/>
      <c r="E296" s="96"/>
      <c r="F296" s="96"/>
      <c r="G296" s="96"/>
      <c r="H296" s="96"/>
      <c r="I296" s="96"/>
      <c r="J296" s="96"/>
      <c r="K296" s="96"/>
    </row>
    <row r="297" spans="1:11" s="3" customFormat="1" ht="18.75" x14ac:dyDescent="0.25">
      <c r="A297" s="17"/>
      <c r="B297" s="59" t="s">
        <v>448</v>
      </c>
      <c r="C297" s="27" t="s">
        <v>445</v>
      </c>
      <c r="D297" s="24"/>
      <c r="E297" s="24"/>
      <c r="F297" s="24"/>
      <c r="G297" s="24"/>
      <c r="H297" s="24"/>
      <c r="I297" s="24"/>
      <c r="J297" s="24"/>
      <c r="K297" s="24"/>
    </row>
    <row r="298" spans="1:11" s="3" customFormat="1" ht="18.75" x14ac:dyDescent="0.25">
      <c r="A298" s="17"/>
      <c r="B298" s="59" t="s">
        <v>43</v>
      </c>
      <c r="C298" s="27" t="s">
        <v>446</v>
      </c>
      <c r="D298" s="24"/>
      <c r="E298" s="24"/>
      <c r="F298" s="24"/>
      <c r="G298" s="24"/>
      <c r="H298" s="24"/>
      <c r="I298" s="24"/>
      <c r="J298" s="24"/>
      <c r="K298" s="24"/>
    </row>
    <row r="299" spans="1:11" s="3" customFormat="1" x14ac:dyDescent="0.25">
      <c r="A299" s="17"/>
    </row>
    <row r="300" spans="1:11" s="3" customFormat="1" x14ac:dyDescent="0.25">
      <c r="A300" s="17"/>
    </row>
    <row r="301" spans="1:11" s="3" customFormat="1" x14ac:dyDescent="0.25">
      <c r="A301" s="17"/>
      <c r="G301" s="126"/>
      <c r="H301" s="126"/>
      <c r="I301" s="126"/>
      <c r="J301" s="126"/>
      <c r="K301" s="126"/>
    </row>
    <row r="302" spans="1:11" s="3" customFormat="1" ht="18.75" x14ac:dyDescent="0.25">
      <c r="A302" s="17"/>
      <c r="B302" s="26" t="s">
        <v>22</v>
      </c>
    </row>
    <row r="303" spans="1:11" s="3" customFormat="1" ht="58.15" customHeight="1" x14ac:dyDescent="0.2">
      <c r="A303" s="17" t="s">
        <v>23</v>
      </c>
      <c r="B303" s="96" t="s">
        <v>52</v>
      </c>
      <c r="C303" s="96"/>
      <c r="D303" s="116" t="s">
        <v>46</v>
      </c>
      <c r="E303" s="116"/>
      <c r="F303" s="116"/>
    </row>
    <row r="304" spans="1:11" s="3" customFormat="1" ht="54.6" customHeight="1" x14ac:dyDescent="0.2">
      <c r="A304" s="17">
        <v>2</v>
      </c>
      <c r="B304" s="96" t="s">
        <v>47</v>
      </c>
      <c r="C304" s="96"/>
      <c r="D304" s="116" t="s">
        <v>46</v>
      </c>
      <c r="E304" s="116"/>
      <c r="F304" s="116"/>
    </row>
    <row r="305" spans="1:6" s="3" customFormat="1" ht="62.45" customHeight="1" x14ac:dyDescent="0.2">
      <c r="A305" s="17">
        <v>3</v>
      </c>
      <c r="B305" s="96" t="s">
        <v>48</v>
      </c>
      <c r="C305" s="96"/>
      <c r="D305" s="116" t="s">
        <v>46</v>
      </c>
      <c r="E305" s="116"/>
      <c r="F305" s="116"/>
    </row>
    <row r="306" spans="1:6" s="3" customFormat="1" ht="54.6" customHeight="1" x14ac:dyDescent="0.2">
      <c r="A306" s="17">
        <v>4</v>
      </c>
      <c r="B306" s="96" t="s">
        <v>49</v>
      </c>
      <c r="C306" s="96"/>
      <c r="D306" s="116" t="s">
        <v>46</v>
      </c>
      <c r="E306" s="116"/>
      <c r="F306" s="116"/>
    </row>
    <row r="307" spans="1:6" s="3" customFormat="1" ht="61.9" customHeight="1" x14ac:dyDescent="0.2">
      <c r="A307" s="17">
        <v>5</v>
      </c>
      <c r="B307" s="96" t="s">
        <v>50</v>
      </c>
      <c r="C307" s="96"/>
      <c r="D307" s="116" t="s">
        <v>46</v>
      </c>
      <c r="E307" s="116"/>
      <c r="F307" s="116"/>
    </row>
    <row r="308" spans="1:6" s="3" customFormat="1" x14ac:dyDescent="0.25">
      <c r="A308" s="17"/>
    </row>
    <row r="309" spans="1:6" s="3" customFormat="1" x14ac:dyDescent="0.25">
      <c r="A309" s="17"/>
    </row>
    <row r="310" spans="1:6" s="3" customFormat="1" x14ac:dyDescent="0.25">
      <c r="A310" s="17"/>
    </row>
    <row r="311" spans="1:6" s="3" customFormat="1" x14ac:dyDescent="0.25">
      <c r="A311" s="17"/>
    </row>
    <row r="312" spans="1:6" s="3" customFormat="1" x14ac:dyDescent="0.25">
      <c r="A312" s="17"/>
    </row>
    <row r="313" spans="1:6" s="3" customFormat="1" x14ac:dyDescent="0.25">
      <c r="A313" s="17"/>
    </row>
    <row r="314" spans="1:6" s="3" customFormat="1" x14ac:dyDescent="0.25">
      <c r="A314" s="17"/>
    </row>
    <row r="315" spans="1:6" s="3" customFormat="1" x14ac:dyDescent="0.25">
      <c r="A315" s="17"/>
    </row>
    <row r="316" spans="1:6" s="3" customFormat="1" x14ac:dyDescent="0.25">
      <c r="A316" s="17"/>
    </row>
    <row r="317" spans="1:6" s="3" customFormat="1" x14ac:dyDescent="0.25">
      <c r="A317" s="17"/>
    </row>
    <row r="318" spans="1:6" s="3" customFormat="1" x14ac:dyDescent="0.25">
      <c r="A318" s="17"/>
    </row>
    <row r="319" spans="1:6" s="3" customFormat="1" x14ac:dyDescent="0.25">
      <c r="A319" s="17"/>
    </row>
    <row r="320" spans="1:6" s="3" customFormat="1" x14ac:dyDescent="0.25">
      <c r="A320" s="17"/>
    </row>
    <row r="321" spans="1:1" s="3" customFormat="1" x14ac:dyDescent="0.25">
      <c r="A321" s="17"/>
    </row>
    <row r="322" spans="1:1" s="3" customFormat="1" x14ac:dyDescent="0.25">
      <c r="A322" s="17"/>
    </row>
    <row r="323" spans="1:1" s="3" customFormat="1" x14ac:dyDescent="0.25">
      <c r="A323" s="17"/>
    </row>
    <row r="324" spans="1:1" s="3" customFormat="1" x14ac:dyDescent="0.25">
      <c r="A324" s="17"/>
    </row>
    <row r="325" spans="1:1" s="3" customFormat="1" x14ac:dyDescent="0.25">
      <c r="A325" s="17"/>
    </row>
    <row r="326" spans="1:1" s="3" customFormat="1" x14ac:dyDescent="0.25">
      <c r="A326" s="17"/>
    </row>
    <row r="327" spans="1:1" s="3" customFormat="1" x14ac:dyDescent="0.25">
      <c r="A327" s="17"/>
    </row>
    <row r="328" spans="1:1" s="3" customFormat="1" x14ac:dyDescent="0.25">
      <c r="A328" s="17"/>
    </row>
    <row r="329" spans="1:1" s="3" customFormat="1" x14ac:dyDescent="0.25">
      <c r="A329" s="17"/>
    </row>
    <row r="330" spans="1:1" s="3" customFormat="1" x14ac:dyDescent="0.25">
      <c r="A330" s="17"/>
    </row>
    <row r="331" spans="1:1" s="3" customFormat="1" x14ac:dyDescent="0.25">
      <c r="A331" s="17"/>
    </row>
    <row r="332" spans="1:1" s="3" customFormat="1" x14ac:dyDescent="0.25">
      <c r="A332" s="17"/>
    </row>
    <row r="333" spans="1:1" s="3" customFormat="1" x14ac:dyDescent="0.25">
      <c r="A333" s="17"/>
    </row>
    <row r="334" spans="1:1" s="3" customFormat="1" x14ac:dyDescent="0.25">
      <c r="A334" s="17"/>
    </row>
    <row r="335" spans="1:1" s="3" customFormat="1" x14ac:dyDescent="0.25">
      <c r="A335" s="17"/>
    </row>
    <row r="336" spans="1:1" s="3" customFormat="1" x14ac:dyDescent="0.25">
      <c r="A336" s="17"/>
    </row>
    <row r="337" spans="1:11" s="3" customFormat="1" x14ac:dyDescent="0.25">
      <c r="A337" s="17"/>
    </row>
    <row r="338" spans="1:11" s="3" customFormat="1" x14ac:dyDescent="0.25">
      <c r="A338" s="17"/>
    </row>
    <row r="339" spans="1:11" s="3" customFormat="1" x14ac:dyDescent="0.25">
      <c r="A339" s="17"/>
    </row>
    <row r="340" spans="1:11" s="3" customFormat="1" x14ac:dyDescent="0.25">
      <c r="A340" s="17"/>
    </row>
    <row r="341" spans="1:11" s="3" customFormat="1" x14ac:dyDescent="0.25">
      <c r="A341" s="17"/>
    </row>
    <row r="342" spans="1:11" s="3" customFormat="1" x14ac:dyDescent="0.25">
      <c r="A342" s="17"/>
    </row>
    <row r="343" spans="1:11" s="3" customFormat="1" x14ac:dyDescent="0.25">
      <c r="A343" s="17"/>
    </row>
    <row r="344" spans="1:11" s="3" customFormat="1" x14ac:dyDescent="0.25">
      <c r="A344" s="17"/>
    </row>
    <row r="345" spans="1:11" s="3" customFormat="1" x14ac:dyDescent="0.25">
      <c r="A345" s="17"/>
    </row>
    <row r="346" spans="1:11" s="3" customFormat="1" x14ac:dyDescent="0.25">
      <c r="A346" s="17"/>
    </row>
    <row r="347" spans="1:11" s="2" customFormat="1" x14ac:dyDescent="0.25">
      <c r="A347" s="15"/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1:11" s="2" customFormat="1" x14ac:dyDescent="0.25">
      <c r="A348" s="8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 spans="1:11" s="2" customFormat="1" x14ac:dyDescent="0.25">
      <c r="A349" s="8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 spans="1:11" s="2" customFormat="1" x14ac:dyDescent="0.25">
      <c r="A350" s="8"/>
      <c r="B350" s="9"/>
      <c r="C350" s="9"/>
      <c r="D350" s="9"/>
      <c r="E350" s="9"/>
      <c r="F350" s="9"/>
      <c r="G350" s="9"/>
      <c r="H350" s="9"/>
      <c r="I350" s="9"/>
      <c r="J350" s="9"/>
      <c r="K350" s="9"/>
    </row>
  </sheetData>
  <mergeCells count="68">
    <mergeCell ref="D306:F306"/>
    <mergeCell ref="D307:F307"/>
    <mergeCell ref="B304:C304"/>
    <mergeCell ref="B305:C305"/>
    <mergeCell ref="B306:C306"/>
    <mergeCell ref="B307:C307"/>
    <mergeCell ref="D303:F303"/>
    <mergeCell ref="D304:F304"/>
    <mergeCell ref="D305:F305"/>
    <mergeCell ref="B1:K1"/>
    <mergeCell ref="F2:K2"/>
    <mergeCell ref="F4:K4"/>
    <mergeCell ref="F3:K3"/>
    <mergeCell ref="B303:C303"/>
    <mergeCell ref="B275:C275"/>
    <mergeCell ref="B283:K283"/>
    <mergeCell ref="B296:K296"/>
    <mergeCell ref="G301:K301"/>
    <mergeCell ref="G291:K291"/>
    <mergeCell ref="B294:K294"/>
    <mergeCell ref="A236:K236"/>
    <mergeCell ref="F235:K235"/>
    <mergeCell ref="B293:K293"/>
    <mergeCell ref="B276:C276"/>
    <mergeCell ref="B277:C277"/>
    <mergeCell ref="A228:E228"/>
    <mergeCell ref="F228:K228"/>
    <mergeCell ref="A229:K229"/>
    <mergeCell ref="F262:K262"/>
    <mergeCell ref="B265:C265"/>
    <mergeCell ref="B268:C268"/>
    <mergeCell ref="B285:K285"/>
    <mergeCell ref="A247:K247"/>
    <mergeCell ref="A235:E235"/>
    <mergeCell ref="A246:E246"/>
    <mergeCell ref="B266:C266"/>
    <mergeCell ref="B267:C267"/>
    <mergeCell ref="B271:C271"/>
    <mergeCell ref="A8:E8"/>
    <mergeCell ref="F8:K8"/>
    <mergeCell ref="A9:K9"/>
    <mergeCell ref="A39:K39"/>
    <mergeCell ref="A211:E211"/>
    <mergeCell ref="F211:K211"/>
    <mergeCell ref="A204:K204"/>
    <mergeCell ref="A23:K23"/>
    <mergeCell ref="A47:K47"/>
    <mergeCell ref="A51:K51"/>
    <mergeCell ref="A67:K67"/>
    <mergeCell ref="A85:K85"/>
    <mergeCell ref="A86:K86"/>
    <mergeCell ref="A195:K195"/>
    <mergeCell ref="A115:K115"/>
    <mergeCell ref="A143:K143"/>
    <mergeCell ref="A180:K180"/>
    <mergeCell ref="A203:K203"/>
    <mergeCell ref="A286:K286"/>
    <mergeCell ref="A287:K287"/>
    <mergeCell ref="F288:G288"/>
    <mergeCell ref="A212:K212"/>
    <mergeCell ref="B278:C278"/>
    <mergeCell ref="A280:K280"/>
    <mergeCell ref="B281:K281"/>
    <mergeCell ref="F246:K246"/>
    <mergeCell ref="A282:K282"/>
    <mergeCell ref="A284:K284"/>
    <mergeCell ref="A262:E262"/>
    <mergeCell ref="D288:E288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74" fitToHeight="0" orientation="landscape" r:id="rId1"/>
  <rowBreaks count="3" manualBreakCount="3">
    <brk id="273" max="10" man="1"/>
    <brk id="286" max="10" man="1"/>
    <brk id="29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2019-06-04T11:46:22Z</cp:lastPrinted>
  <dcterms:created xsi:type="dcterms:W3CDTF">2006-09-16T00:00:00Z</dcterms:created>
  <dcterms:modified xsi:type="dcterms:W3CDTF">2020-01-21T11:43:54Z</dcterms:modified>
</cp:coreProperties>
</file>